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inic\Documents\Schützenverein\Jahresmeisterschaft\17_18\"/>
    </mc:Choice>
  </mc:AlternateContent>
  <bookViews>
    <workbookView xWindow="0" yWindow="0" windowWidth="21600" windowHeight="9600" activeTab="2"/>
  </bookViews>
  <sheets>
    <sheet name="Tabelle2" sheetId="2" r:id="rId1"/>
    <sheet name="Berechnungen" sheetId="3" r:id="rId2"/>
    <sheet name="Zusammenfassung" sheetId="4" r:id="rId3"/>
  </sheets>
  <definedNames>
    <definedName name="ExterneDaten_1" localSheetId="0" hidden="1">Tabelle2!$A$1:$Q$8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4" l="1"/>
  <c r="H7" i="4"/>
  <c r="H10" i="4"/>
  <c r="H6" i="4"/>
  <c r="H9" i="4"/>
  <c r="H5" i="4"/>
  <c r="H8" i="4"/>
  <c r="G11" i="4"/>
  <c r="G7" i="4"/>
  <c r="G10" i="4"/>
  <c r="G6" i="4"/>
  <c r="G9" i="4"/>
  <c r="G5" i="4"/>
  <c r="G8" i="4"/>
  <c r="R5" i="2" l="1"/>
  <c r="R6" i="2"/>
  <c r="R7" i="2"/>
  <c r="B7" i="4"/>
  <c r="B8" i="4"/>
  <c r="B9" i="4"/>
  <c r="B5" i="4"/>
  <c r="B10" i="4"/>
  <c r="B11" i="4"/>
  <c r="B6" i="4"/>
  <c r="D22" i="3"/>
  <c r="D24" i="3"/>
  <c r="C26" i="3"/>
  <c r="G30" i="3"/>
  <c r="D32" i="3"/>
  <c r="C34" i="3"/>
  <c r="C19" i="3"/>
  <c r="C21" i="3" s="1"/>
  <c r="D19" i="3"/>
  <c r="S4" i="2" s="1"/>
  <c r="C8" i="4" s="1"/>
  <c r="E19" i="3"/>
  <c r="E22" i="3" s="1"/>
  <c r="F19" i="3"/>
  <c r="F22" i="3" s="1"/>
  <c r="G19" i="3"/>
  <c r="G21" i="3" s="1"/>
  <c r="H19" i="3"/>
  <c r="S8" i="2" s="1"/>
  <c r="C11" i="4" s="1"/>
  <c r="B19" i="3"/>
  <c r="B24" i="3" s="1"/>
  <c r="F33" i="3" l="1"/>
  <c r="D30" i="3"/>
  <c r="F25" i="3"/>
  <c r="G28" i="3"/>
  <c r="H34" i="3"/>
  <c r="C32" i="3"/>
  <c r="H26" i="3"/>
  <c r="C24" i="3"/>
  <c r="G34" i="3"/>
  <c r="H32" i="3"/>
  <c r="F31" i="3"/>
  <c r="C30" i="3"/>
  <c r="D28" i="3"/>
  <c r="G26" i="3"/>
  <c r="H24" i="3"/>
  <c r="F23" i="3"/>
  <c r="C22" i="3"/>
  <c r="S3" i="2"/>
  <c r="C7" i="4" s="1"/>
  <c r="D34" i="3"/>
  <c r="G32" i="3"/>
  <c r="H30" i="3"/>
  <c r="F29" i="3"/>
  <c r="C28" i="3"/>
  <c r="D26" i="3"/>
  <c r="G24" i="3"/>
  <c r="H22" i="3"/>
  <c r="F21" i="3"/>
  <c r="F35" i="3"/>
  <c r="H28" i="3"/>
  <c r="F27" i="3"/>
  <c r="G22" i="3"/>
  <c r="S7" i="2"/>
  <c r="C10" i="4" s="1"/>
  <c r="B35" i="3"/>
  <c r="B27" i="3"/>
  <c r="B33" i="3"/>
  <c r="B29" i="3"/>
  <c r="B25" i="3"/>
  <c r="H35" i="3"/>
  <c r="D35" i="3"/>
  <c r="F34" i="3"/>
  <c r="H33" i="3"/>
  <c r="D33" i="3"/>
  <c r="F32" i="3"/>
  <c r="H31" i="3"/>
  <c r="D31" i="3"/>
  <c r="F30" i="3"/>
  <c r="H29" i="3"/>
  <c r="D29" i="3"/>
  <c r="F28" i="3"/>
  <c r="H27" i="3"/>
  <c r="D27" i="3"/>
  <c r="F26" i="3"/>
  <c r="H25" i="3"/>
  <c r="D25" i="3"/>
  <c r="F24" i="3"/>
  <c r="H23" i="3"/>
  <c r="D23" i="3"/>
  <c r="H21" i="3"/>
  <c r="D21" i="3"/>
  <c r="S5" i="2"/>
  <c r="C9" i="4" s="1"/>
  <c r="B31" i="3"/>
  <c r="B23" i="3"/>
  <c r="B34" i="3"/>
  <c r="B30" i="3"/>
  <c r="B26" i="3"/>
  <c r="B22" i="3"/>
  <c r="E35" i="3"/>
  <c r="E33" i="3"/>
  <c r="E31" i="3"/>
  <c r="E29" i="3"/>
  <c r="E27" i="3"/>
  <c r="E25" i="3"/>
  <c r="E23" i="3"/>
  <c r="E21" i="3"/>
  <c r="S2" i="2"/>
  <c r="C6" i="4" s="1"/>
  <c r="B21" i="3"/>
  <c r="B32" i="3"/>
  <c r="B28" i="3"/>
  <c r="G35" i="3"/>
  <c r="C35" i="3"/>
  <c r="E34" i="3"/>
  <c r="G33" i="3"/>
  <c r="C33" i="3"/>
  <c r="E32" i="3"/>
  <c r="G31" i="3"/>
  <c r="C31" i="3"/>
  <c r="E30" i="3"/>
  <c r="G29" i="3"/>
  <c r="C29" i="3"/>
  <c r="E28" i="3"/>
  <c r="G27" i="3"/>
  <c r="C27" i="3"/>
  <c r="C37" i="3" s="1"/>
  <c r="E26" i="3"/>
  <c r="G25" i="3"/>
  <c r="C25" i="3"/>
  <c r="E24" i="3"/>
  <c r="G23" i="3"/>
  <c r="C23" i="3"/>
  <c r="R2" i="2"/>
  <c r="R3" i="2"/>
  <c r="R4" i="2"/>
  <c r="R8" i="2"/>
  <c r="F37" i="3" l="1"/>
  <c r="S6" i="2" s="1"/>
  <c r="C5" i="4" s="1"/>
  <c r="G37" i="3"/>
  <c r="B37" i="3"/>
  <c r="D37" i="3"/>
  <c r="E37" i="3"/>
  <c r="H37" i="3"/>
</calcChain>
</file>

<file path=xl/connections.xml><?xml version="1.0" encoding="utf-8"?>
<connections xmlns="http://schemas.openxmlformats.org/spreadsheetml/2006/main">
  <connection id="1" keepAlive="1" name="Abfrage - Schueler" description="Verbindung mit der Abfrage 'Schueler' in der Arbeitsmappe." type="5" refreshedVersion="6" background="1" saveData="1">
    <dbPr connection="Provider=Microsoft.Mashup.OleDb.1;Data Source=$Workbook$;Location=Schueler;Extended Properties=&quot;&quot;" command="SELECT * FROM [Schueler]"/>
  </connection>
</connections>
</file>

<file path=xl/sharedStrings.xml><?xml version="1.0" encoding="utf-8"?>
<sst xmlns="http://schemas.openxmlformats.org/spreadsheetml/2006/main" count="74" uniqueCount="30">
  <si>
    <t>SchuetzenNr</t>
  </si>
  <si>
    <t>SchuetzenName</t>
  </si>
  <si>
    <t>13.10.2017</t>
  </si>
  <si>
    <t>20.10.2017</t>
  </si>
  <si>
    <t>27.10.2017</t>
  </si>
  <si>
    <t>10.11.2017</t>
  </si>
  <si>
    <t>24.11.2017</t>
  </si>
  <si>
    <t>01.12.2017</t>
  </si>
  <si>
    <t>22.12.2017</t>
  </si>
  <si>
    <t>29.12.2017</t>
  </si>
  <si>
    <t>02.02.2018</t>
  </si>
  <si>
    <t>09.02.2018</t>
  </si>
  <si>
    <t>23.02.2018</t>
  </si>
  <si>
    <t>02.03.2018</t>
  </si>
  <si>
    <t>09.03.2018</t>
  </si>
  <si>
    <t>16.03.2018</t>
  </si>
  <si>
    <t>23.03.2018</t>
  </si>
  <si>
    <t>Rauscher, Moritz</t>
  </si>
  <si>
    <t>Hinze, Justin</t>
  </si>
  <si>
    <t>Schmid, Tobias</t>
  </si>
  <si>
    <t>Renner, Fabian</t>
  </si>
  <si>
    <t>Durchschnitt</t>
  </si>
  <si>
    <t>Kirschner, Kilian</t>
  </si>
  <si>
    <t>Kerler, Leonard</t>
  </si>
  <si>
    <t>Blum, Joelina</t>
  </si>
  <si>
    <t>beste 7 Schießen</t>
  </si>
  <si>
    <t>Rang</t>
  </si>
  <si>
    <t>Name</t>
  </si>
  <si>
    <t>Beste 7 Schießen</t>
  </si>
  <si>
    <t>Durch. alle Schießen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</si>
</sst>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0" fillId="3" borderId="1" xfId="0" applyNumberFormat="1" applyFont="1" applyFill="1" applyBorder="1"/>
    <xf numFmtId="0" fontId="0" fillId="3" borderId="2" xfId="0" applyNumberFormat="1" applyFont="1" applyFill="1" applyBorder="1"/>
    <xf numFmtId="0" fontId="0" fillId="0" borderId="1" xfId="0" applyNumberFormat="1" applyFont="1" applyBorder="1"/>
    <xf numFmtId="0" fontId="0" fillId="0" borderId="2" xfId="0" applyNumberFormat="1" applyFont="1" applyBorder="1"/>
    <xf numFmtId="0" fontId="2" fillId="0" borderId="2" xfId="0" applyNumberFormat="1" applyFont="1" applyFill="1" applyBorder="1"/>
    <xf numFmtId="0" fontId="2" fillId="0" borderId="0" xfId="0" applyNumberFormat="1" applyFont="1" applyFill="1" applyBorder="1"/>
    <xf numFmtId="0" fontId="0" fillId="0" borderId="3" xfId="0" applyBorder="1"/>
    <xf numFmtId="0" fontId="0" fillId="0" borderId="3" xfId="0" applyBorder="1" applyAlignment="1"/>
    <xf numFmtId="0" fontId="3" fillId="0" borderId="0" xfId="0" applyFont="1" applyAlignment="1">
      <alignment horizontal="center" vertical="center"/>
    </xf>
  </cellXfs>
  <cellStyles count="1">
    <cellStyle name="Standard" xfId="0" builtinId="0"/>
  </cellStyles>
  <dxfs count="1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eDaten_1" connectionId="1" autoFormatId="0" applyNumberFormats="0" applyBorderFormats="0" applyFontFormats="1" applyPatternFormats="1" applyAlignmentFormats="0" applyWidthHeightFormats="0">
  <queryTableRefresh preserveSortFilterLayout="0" nextId="20" unboundColumnsRight="2">
    <queryTableFields count="19">
      <queryTableField id="1" name="SchuetzenNr" tableColumnId="1"/>
      <queryTableField id="2" name="SchuetzenName" tableColumnId="2"/>
      <queryTableField id="3" name="13.10.2017" tableColumnId="3"/>
      <queryTableField id="4" name="20.10.2017" tableColumnId="4"/>
      <queryTableField id="5" name="27.10.2017" tableColumnId="5"/>
      <queryTableField id="6" name="10.11.2017" tableColumnId="6"/>
      <queryTableField id="7" name="24.11.2017" tableColumnId="7"/>
      <queryTableField id="8" name="01.12.2017" tableColumnId="8"/>
      <queryTableField id="9" name="22.12.2017" tableColumnId="9"/>
      <queryTableField id="10" name="29.12.2017" tableColumnId="10"/>
      <queryTableField id="11" name="02.02.2018" tableColumnId="11"/>
      <queryTableField id="12" name="09.02.2018" tableColumnId="12"/>
      <queryTableField id="13" name="23.02.2018" tableColumnId="13"/>
      <queryTableField id="14" name="02.03.2018" tableColumnId="14"/>
      <queryTableField id="15" name="09.03.2018" tableColumnId="15"/>
      <queryTableField id="16" name="16.03.2018" tableColumnId="16"/>
      <queryTableField id="17" name="23.03.2018" tableColumnId="17"/>
      <queryTableField id="19" dataBound="0" tableColumnId="18"/>
      <queryTableField id="18" dataBound="0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Schueler" displayName="Schueler" ref="A1:S8" tableType="queryTable" totalsRowShown="0">
  <autoFilter ref="A1:S8"/>
  <tableColumns count="19">
    <tableColumn id="1" uniqueName="1" name="SchuetzenNr" queryTableFieldId="1" dataDxfId="18"/>
    <tableColumn id="2" uniqueName="2" name="SchuetzenName" queryTableFieldId="2" dataDxfId="17"/>
    <tableColumn id="3" uniqueName="3" name="13.10.2017" queryTableFieldId="3" dataDxfId="16"/>
    <tableColumn id="4" uniqueName="4" name="20.10.2017" queryTableFieldId="4" dataDxfId="15"/>
    <tableColumn id="5" uniqueName="5" name="27.10.2017" queryTableFieldId="5" dataDxfId="14"/>
    <tableColumn id="6" uniqueName="6" name="10.11.2017" queryTableFieldId="6" dataDxfId="13"/>
    <tableColumn id="7" uniqueName="7" name="24.11.2017" queryTableFieldId="7" dataDxfId="12"/>
    <tableColumn id="8" uniqueName="8" name="01.12.2017" queryTableFieldId="8" dataDxfId="11"/>
    <tableColumn id="9" uniqueName="9" name="22.12.2017" queryTableFieldId="9" dataDxfId="10"/>
    <tableColumn id="10" uniqueName="10" name="29.12.2017" queryTableFieldId="10" dataDxfId="9"/>
    <tableColumn id="11" uniqueName="11" name="02.02.2018" queryTableFieldId="11" dataDxfId="8"/>
    <tableColumn id="12" uniqueName="12" name="09.02.2018" queryTableFieldId="12" dataDxfId="7"/>
    <tableColumn id="13" uniqueName="13" name="23.02.2018" queryTableFieldId="13" dataDxfId="6"/>
    <tableColumn id="14" uniqueName="14" name="02.03.2018" queryTableFieldId="14" dataDxfId="5"/>
    <tableColumn id="15" uniqueName="15" name="09.03.2018" queryTableFieldId="15" dataDxfId="4"/>
    <tableColumn id="16" uniqueName="16" name="16.03.2018" queryTableFieldId="16" dataDxfId="3"/>
    <tableColumn id="17" uniqueName="17" name="23.03.2018" queryTableFieldId="17" dataDxfId="2"/>
    <tableColumn id="18" uniqueName="18" name="Durchschnitt" queryTableFieldId="19" dataDxfId="1"/>
    <tableColumn id="19" uniqueName="19" name="beste 7 Schießen" queryTableFieldId="18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zoomScale="85" zoomScaleNormal="85" workbookViewId="0">
      <selection sqref="A1:Q8"/>
    </sheetView>
  </sheetViews>
  <sheetFormatPr baseColWidth="10" defaultRowHeight="15" x14ac:dyDescent="0.25"/>
  <cols>
    <col min="1" max="1" width="14.5703125" bestFit="1" customWidth="1"/>
    <col min="2" max="2" width="17.7109375" bestFit="1" customWidth="1"/>
    <col min="3" max="17" width="12.85546875" bestFit="1" customWidth="1"/>
    <col min="18" max="18" width="14.42578125" bestFit="1" customWidth="1"/>
    <col min="19" max="19" width="18.425781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t="s">
        <v>21</v>
      </c>
      <c r="S1" t="s">
        <v>25</v>
      </c>
    </row>
    <row r="2" spans="1:19" x14ac:dyDescent="0.25">
      <c r="A2" s="1">
        <v>403</v>
      </c>
      <c r="B2" s="1" t="s">
        <v>19</v>
      </c>
      <c r="C2" s="1"/>
      <c r="D2" s="1"/>
      <c r="E2" s="1">
        <v>64</v>
      </c>
      <c r="F2" s="1"/>
      <c r="G2" s="1">
        <v>55</v>
      </c>
      <c r="H2" s="1">
        <v>68</v>
      </c>
      <c r="I2" s="1">
        <v>72</v>
      </c>
      <c r="J2" s="1">
        <v>72</v>
      </c>
      <c r="K2" s="1">
        <v>56</v>
      </c>
      <c r="L2" s="1"/>
      <c r="M2" s="1"/>
      <c r="N2" s="1"/>
      <c r="O2" s="1"/>
      <c r="P2" s="1"/>
      <c r="Q2" s="1"/>
      <c r="R2" s="1">
        <f>AVERAGE(Schueler[[#This Row],[13.10.2017]:[23.03.2018]])</f>
        <v>64.5</v>
      </c>
      <c r="S2" s="1" t="str">
        <f>IF(HLOOKUP(Schueler[[#This Row],[SchuetzenNr]],Berechnungen!$B$1:$P$19,19,FALSE)&gt;=7,HLOOKUP(Schueler[[#This Row],[SchuetzenNr]],Berechnungen!$B$1:$P$37,37,FALSE),"Keine 7 Schießen")</f>
        <v>Keine 7 Schießen</v>
      </c>
    </row>
    <row r="3" spans="1:19" x14ac:dyDescent="0.25">
      <c r="A3" s="1">
        <v>405</v>
      </c>
      <c r="B3" s="1" t="s">
        <v>20</v>
      </c>
      <c r="C3" s="1"/>
      <c r="D3" s="1"/>
      <c r="E3" s="1">
        <v>64</v>
      </c>
      <c r="F3" s="1">
        <v>31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>AVERAGE(Schueler[[#This Row],[13.10.2017]:[23.03.2018]])</f>
        <v>47.5</v>
      </c>
      <c r="S3" s="1" t="str">
        <f>IF(HLOOKUP(Schueler[[#This Row],[SchuetzenNr]],Berechnungen!$B$1:$P$19,19,FALSE)&gt;=7,HLOOKUP(Schueler[[#This Row],[SchuetzenNr]],Berechnungen!$B$1:$P$37,37,FALSE),"Keine 7 Schießen")</f>
        <v>Keine 7 Schießen</v>
      </c>
    </row>
    <row r="4" spans="1:19" x14ac:dyDescent="0.25">
      <c r="A4" s="1">
        <v>406</v>
      </c>
      <c r="B4" s="1" t="s">
        <v>17</v>
      </c>
      <c r="C4" s="1">
        <v>61</v>
      </c>
      <c r="D4" s="1"/>
      <c r="E4" s="1">
        <v>72</v>
      </c>
      <c r="F4" s="1">
        <v>67</v>
      </c>
      <c r="G4" s="1"/>
      <c r="H4" s="1">
        <v>64</v>
      </c>
      <c r="I4" s="1"/>
      <c r="J4" s="1">
        <v>62</v>
      </c>
      <c r="K4" s="1"/>
      <c r="L4" s="1"/>
      <c r="M4" s="1"/>
      <c r="N4" s="1"/>
      <c r="O4" s="1"/>
      <c r="P4" s="1"/>
      <c r="Q4" s="1"/>
      <c r="R4" s="1">
        <f>AVERAGE(Schueler[[#This Row],[13.10.2017]:[23.03.2018]])</f>
        <v>65.2</v>
      </c>
      <c r="S4" s="1" t="str">
        <f>IF(HLOOKUP(Schueler[[#This Row],[SchuetzenNr]],Berechnungen!$B$1:$P$19,19,FALSE)&gt;=7,HLOOKUP(Schueler[[#This Row],[SchuetzenNr]],Berechnungen!$B$1:$P$37,37,FALSE),"Keine 7 Schießen")</f>
        <v>Keine 7 Schießen</v>
      </c>
    </row>
    <row r="5" spans="1:19" x14ac:dyDescent="0.25">
      <c r="A5" s="1">
        <v>407</v>
      </c>
      <c r="B5" s="1" t="s">
        <v>18</v>
      </c>
      <c r="C5" s="1">
        <v>58</v>
      </c>
      <c r="D5" s="1"/>
      <c r="E5" s="1">
        <v>55</v>
      </c>
      <c r="F5" s="1">
        <v>51</v>
      </c>
      <c r="G5" s="1"/>
      <c r="H5" s="1">
        <v>64</v>
      </c>
      <c r="I5" s="1"/>
      <c r="J5" s="1">
        <v>62</v>
      </c>
      <c r="K5" s="1"/>
      <c r="L5" s="1"/>
      <c r="M5" s="1"/>
      <c r="N5" s="1"/>
      <c r="O5" s="1"/>
      <c r="P5" s="1"/>
      <c r="Q5" s="1"/>
      <c r="R5" s="1">
        <f>AVERAGE(Schueler[[#This Row],[13.10.2017]:[23.03.2018]])</f>
        <v>58</v>
      </c>
      <c r="S5" s="1" t="str">
        <f>IF(HLOOKUP(Schueler[[#This Row],[SchuetzenNr]],Berechnungen!$B$1:$P$19,19,FALSE)&gt;=7,HLOOKUP(Schueler[[#This Row],[SchuetzenNr]],Berechnungen!$B$1:$P$37,37,FALSE),"Keine 7 Schießen")</f>
        <v>Keine 7 Schießen</v>
      </c>
    </row>
    <row r="6" spans="1:19" x14ac:dyDescent="0.25">
      <c r="A6" s="1">
        <v>410</v>
      </c>
      <c r="B6" s="1" t="s">
        <v>22</v>
      </c>
      <c r="C6" s="1"/>
      <c r="D6" s="1"/>
      <c r="E6" s="1"/>
      <c r="F6" s="1">
        <v>58</v>
      </c>
      <c r="G6" s="1">
        <v>75</v>
      </c>
      <c r="H6" s="1">
        <v>62</v>
      </c>
      <c r="I6" s="1">
        <v>73</v>
      </c>
      <c r="J6" s="1">
        <v>66</v>
      </c>
      <c r="K6" s="1">
        <v>72</v>
      </c>
      <c r="L6" s="1">
        <v>57</v>
      </c>
      <c r="M6" s="1"/>
      <c r="N6" s="1"/>
      <c r="O6" s="1"/>
      <c r="P6" s="1"/>
      <c r="Q6" s="1"/>
      <c r="R6" s="1">
        <f>AVERAGE(Schueler[[#This Row],[13.10.2017]:[23.03.2018]])</f>
        <v>66.142857142857139</v>
      </c>
      <c r="S6" s="1">
        <f>IF(HLOOKUP(Schueler[[#This Row],[SchuetzenNr]],Berechnungen!$B$1:$P$19,19,FALSE)&gt;=7,HLOOKUP(Schueler[[#This Row],[SchuetzenNr]],Berechnungen!$B$1:$P$37,37,FALSE),"Keine 7 Schießen")</f>
        <v>66.142857142857139</v>
      </c>
    </row>
    <row r="7" spans="1:19" x14ac:dyDescent="0.25">
      <c r="A7" s="1">
        <v>411</v>
      </c>
      <c r="B7" s="1" t="s">
        <v>23</v>
      </c>
      <c r="C7" s="1"/>
      <c r="D7" s="1"/>
      <c r="E7" s="1"/>
      <c r="F7" s="1"/>
      <c r="G7" s="1"/>
      <c r="H7" s="1">
        <v>64</v>
      </c>
      <c r="I7" s="1">
        <v>54</v>
      </c>
      <c r="J7" s="1">
        <v>66</v>
      </c>
      <c r="K7" s="1">
        <v>62</v>
      </c>
      <c r="L7" s="1">
        <v>52</v>
      </c>
      <c r="M7" s="1"/>
      <c r="N7" s="1"/>
      <c r="O7" s="1"/>
      <c r="P7" s="1"/>
      <c r="Q7" s="1"/>
      <c r="R7" s="1">
        <f>AVERAGE(Schueler[[#This Row],[13.10.2017]:[23.03.2018]])</f>
        <v>59.6</v>
      </c>
      <c r="S7" s="1" t="str">
        <f>IF(HLOOKUP(Schueler[[#This Row],[SchuetzenNr]],Berechnungen!$B$1:$P$19,19,FALSE)&gt;=7,HLOOKUP(Schueler[[#This Row],[SchuetzenNr]],Berechnungen!$B$1:$P$37,37,FALSE),"Keine 7 Schießen")</f>
        <v>Keine 7 Schießen</v>
      </c>
    </row>
    <row r="8" spans="1:19" x14ac:dyDescent="0.25">
      <c r="A8" s="1">
        <v>412</v>
      </c>
      <c r="B8" s="1" t="s">
        <v>24</v>
      </c>
      <c r="C8" s="1"/>
      <c r="D8" s="1"/>
      <c r="E8" s="1"/>
      <c r="F8" s="1"/>
      <c r="G8" s="1"/>
      <c r="H8" s="1"/>
      <c r="I8" s="1">
        <v>79</v>
      </c>
      <c r="J8" s="1"/>
      <c r="K8" s="1">
        <v>68</v>
      </c>
      <c r="L8" s="1">
        <v>82</v>
      </c>
      <c r="M8" s="1"/>
      <c r="N8" s="1"/>
      <c r="O8" s="1"/>
      <c r="P8" s="1"/>
      <c r="Q8" s="1"/>
      <c r="R8">
        <f>AVERAGE(Schueler[[#This Row],[13.10.2017]:[23.03.2018]])</f>
        <v>76.333333333333329</v>
      </c>
      <c r="S8" s="1" t="str">
        <f>IF(HLOOKUP(Schueler[[#This Row],[SchuetzenNr]],Berechnungen!$B$1:$P$19,19,FALSE)&gt;=7,HLOOKUP(Schueler[[#This Row],[SchuetzenNr]],Berechnungen!$B$1:$P$37,37,FALSE),"Keine 7 Schießen")</f>
        <v>Keine 7 Schießen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K22" sqref="K22"/>
    </sheetView>
  </sheetViews>
  <sheetFormatPr baseColWidth="10" defaultRowHeight="15" x14ac:dyDescent="0.25"/>
  <cols>
    <col min="1" max="1" width="15.42578125" bestFit="1" customWidth="1"/>
  </cols>
  <sheetData>
    <row r="1" spans="1:8" x14ac:dyDescent="0.25">
      <c r="A1" s="2" t="s">
        <v>0</v>
      </c>
      <c r="B1" s="4">
        <v>403</v>
      </c>
      <c r="C1" s="6">
        <v>405</v>
      </c>
      <c r="D1" s="4">
        <v>406</v>
      </c>
      <c r="E1" s="6">
        <v>407</v>
      </c>
      <c r="F1" s="4">
        <v>410</v>
      </c>
      <c r="G1" s="6">
        <v>411</v>
      </c>
      <c r="H1" s="4">
        <v>412</v>
      </c>
    </row>
    <row r="2" spans="1:8" x14ac:dyDescent="0.25">
      <c r="A2" s="3" t="s">
        <v>1</v>
      </c>
      <c r="B2" s="5" t="s">
        <v>19</v>
      </c>
      <c r="C2" s="7" t="s">
        <v>20</v>
      </c>
      <c r="D2" s="5" t="s">
        <v>17</v>
      </c>
      <c r="E2" s="7" t="s">
        <v>18</v>
      </c>
      <c r="F2" s="5" t="s">
        <v>22</v>
      </c>
      <c r="G2" s="7" t="s">
        <v>23</v>
      </c>
      <c r="H2" s="5" t="s">
        <v>24</v>
      </c>
    </row>
    <row r="3" spans="1:8" x14ac:dyDescent="0.25">
      <c r="A3" s="3" t="s">
        <v>2</v>
      </c>
      <c r="B3" s="5"/>
      <c r="C3" s="7"/>
      <c r="D3" s="5">
        <v>61</v>
      </c>
      <c r="E3" s="7">
        <v>58</v>
      </c>
      <c r="F3" s="5"/>
      <c r="G3" s="7"/>
      <c r="H3" s="5"/>
    </row>
    <row r="4" spans="1:8" x14ac:dyDescent="0.25">
      <c r="A4" s="3" t="s">
        <v>3</v>
      </c>
      <c r="B4" s="5"/>
      <c r="C4" s="7"/>
      <c r="D4" s="5"/>
      <c r="E4" s="7"/>
      <c r="F4" s="5"/>
      <c r="G4" s="7"/>
      <c r="H4" s="5"/>
    </row>
    <row r="5" spans="1:8" x14ac:dyDescent="0.25">
      <c r="A5" s="3" t="s">
        <v>4</v>
      </c>
      <c r="B5" s="5">
        <v>64</v>
      </c>
      <c r="C5" s="7">
        <v>64</v>
      </c>
      <c r="D5" s="5">
        <v>72</v>
      </c>
      <c r="E5" s="7">
        <v>55</v>
      </c>
      <c r="F5" s="5"/>
      <c r="G5" s="7"/>
      <c r="H5" s="5"/>
    </row>
    <row r="6" spans="1:8" x14ac:dyDescent="0.25">
      <c r="A6" s="3" t="s">
        <v>5</v>
      </c>
      <c r="B6" s="5"/>
      <c r="C6" s="7">
        <v>31</v>
      </c>
      <c r="D6" s="5">
        <v>67</v>
      </c>
      <c r="E6" s="7">
        <v>51</v>
      </c>
      <c r="F6" s="5">
        <v>58</v>
      </c>
      <c r="G6" s="7"/>
      <c r="H6" s="5"/>
    </row>
    <row r="7" spans="1:8" x14ac:dyDescent="0.25">
      <c r="A7" s="3" t="s">
        <v>6</v>
      </c>
      <c r="B7" s="5">
        <v>55</v>
      </c>
      <c r="C7" s="7"/>
      <c r="D7" s="5"/>
      <c r="E7" s="7"/>
      <c r="F7" s="5">
        <v>75</v>
      </c>
      <c r="G7" s="7"/>
      <c r="H7" s="5"/>
    </row>
    <row r="8" spans="1:8" x14ac:dyDescent="0.25">
      <c r="A8" s="3" t="s">
        <v>7</v>
      </c>
      <c r="B8" s="5">
        <v>68</v>
      </c>
      <c r="C8" s="7"/>
      <c r="D8" s="5">
        <v>64</v>
      </c>
      <c r="E8" s="7">
        <v>64</v>
      </c>
      <c r="F8" s="5">
        <v>62</v>
      </c>
      <c r="G8" s="7">
        <v>64</v>
      </c>
      <c r="H8" s="5"/>
    </row>
    <row r="9" spans="1:8" x14ac:dyDescent="0.25">
      <c r="A9" s="3" t="s">
        <v>8</v>
      </c>
      <c r="B9" s="5">
        <v>72</v>
      </c>
      <c r="C9" s="7"/>
      <c r="D9" s="5"/>
      <c r="E9" s="7"/>
      <c r="F9" s="5">
        <v>73</v>
      </c>
      <c r="G9" s="7">
        <v>54</v>
      </c>
      <c r="H9" s="5">
        <v>79</v>
      </c>
    </row>
    <row r="10" spans="1:8" x14ac:dyDescent="0.25">
      <c r="A10" s="3" t="s">
        <v>9</v>
      </c>
      <c r="B10" s="5">
        <v>72</v>
      </c>
      <c r="C10" s="7"/>
      <c r="D10" s="5">
        <v>62</v>
      </c>
      <c r="E10" s="7">
        <v>62</v>
      </c>
      <c r="F10" s="5">
        <v>66</v>
      </c>
      <c r="G10" s="7">
        <v>66</v>
      </c>
      <c r="H10" s="5"/>
    </row>
    <row r="11" spans="1:8" x14ac:dyDescent="0.25">
      <c r="A11" s="3" t="s">
        <v>10</v>
      </c>
      <c r="B11" s="5">
        <v>56</v>
      </c>
      <c r="C11" s="7"/>
      <c r="D11" s="5"/>
      <c r="E11" s="7"/>
      <c r="F11" s="5">
        <v>72</v>
      </c>
      <c r="G11" s="7">
        <v>62</v>
      </c>
      <c r="H11" s="5">
        <v>68</v>
      </c>
    </row>
    <row r="12" spans="1:8" x14ac:dyDescent="0.25">
      <c r="A12" s="3" t="s">
        <v>11</v>
      </c>
      <c r="B12" s="5"/>
      <c r="C12" s="7"/>
      <c r="D12" s="5"/>
      <c r="E12" s="7"/>
      <c r="F12" s="5">
        <v>57</v>
      </c>
      <c r="G12" s="7">
        <v>52</v>
      </c>
      <c r="H12" s="5">
        <v>82</v>
      </c>
    </row>
    <row r="13" spans="1:8" x14ac:dyDescent="0.25">
      <c r="A13" s="3" t="s">
        <v>12</v>
      </c>
      <c r="B13" s="5"/>
      <c r="C13" s="7"/>
      <c r="D13" s="5"/>
      <c r="E13" s="7"/>
      <c r="F13" s="5"/>
      <c r="G13" s="7"/>
      <c r="H13" s="5"/>
    </row>
    <row r="14" spans="1:8" x14ac:dyDescent="0.25">
      <c r="A14" s="3" t="s">
        <v>13</v>
      </c>
      <c r="B14" s="5"/>
      <c r="C14" s="7"/>
      <c r="D14" s="5"/>
      <c r="E14" s="7"/>
      <c r="F14" s="5"/>
      <c r="G14" s="7"/>
      <c r="H14" s="5"/>
    </row>
    <row r="15" spans="1:8" x14ac:dyDescent="0.25">
      <c r="A15" s="3" t="s">
        <v>14</v>
      </c>
      <c r="B15" s="5"/>
      <c r="C15" s="7"/>
      <c r="D15" s="5"/>
      <c r="E15" s="7"/>
      <c r="F15" s="5"/>
      <c r="G15" s="7"/>
      <c r="H15" s="5"/>
    </row>
    <row r="16" spans="1:8" x14ac:dyDescent="0.25">
      <c r="A16" s="3" t="s">
        <v>15</v>
      </c>
      <c r="B16" s="5"/>
      <c r="C16" s="7"/>
      <c r="D16" s="5"/>
      <c r="E16" s="7"/>
      <c r="F16" s="5"/>
      <c r="G16" s="7"/>
      <c r="H16" s="5"/>
    </row>
    <row r="17" spans="1:8" x14ac:dyDescent="0.25">
      <c r="A17" s="3" t="s">
        <v>16</v>
      </c>
      <c r="B17" s="5"/>
      <c r="C17" s="7"/>
      <c r="D17" s="5"/>
      <c r="E17" s="7"/>
      <c r="F17" s="5"/>
      <c r="G17" s="7"/>
      <c r="H17" s="5"/>
    </row>
    <row r="19" spans="1:8" x14ac:dyDescent="0.25">
      <c r="B19">
        <f>COUNT(B3:B17)</f>
        <v>6</v>
      </c>
      <c r="C19">
        <f t="shared" ref="C19:H19" si="0">COUNT(C3:C17)</f>
        <v>2</v>
      </c>
      <c r="D19">
        <f t="shared" si="0"/>
        <v>5</v>
      </c>
      <c r="E19">
        <f t="shared" si="0"/>
        <v>5</v>
      </c>
      <c r="F19">
        <f t="shared" si="0"/>
        <v>7</v>
      </c>
      <c r="G19">
        <f t="shared" si="0"/>
        <v>5</v>
      </c>
      <c r="H19">
        <f t="shared" si="0"/>
        <v>3</v>
      </c>
    </row>
    <row r="21" spans="1:8" x14ac:dyDescent="0.25">
      <c r="A21" s="8" t="s">
        <v>2</v>
      </c>
      <c r="B21" t="b">
        <f>IF(B$19&gt;=7,IF(B3&gt;=LARGE(B$3:B$17,7),B3,0))</f>
        <v>0</v>
      </c>
      <c r="C21" t="b">
        <f t="shared" ref="C21:H21" si="1">IF(C$19&gt;=7,IF(C3&gt;=LARGE(C$3:C$17,7),C3,0))</f>
        <v>0</v>
      </c>
      <c r="D21" t="b">
        <f t="shared" si="1"/>
        <v>0</v>
      </c>
      <c r="E21" t="b">
        <f t="shared" si="1"/>
        <v>0</v>
      </c>
      <c r="F21">
        <f t="shared" si="1"/>
        <v>0</v>
      </c>
      <c r="G21" t="b">
        <f t="shared" si="1"/>
        <v>0</v>
      </c>
      <c r="H21" t="b">
        <f t="shared" si="1"/>
        <v>0</v>
      </c>
    </row>
    <row r="22" spans="1:8" x14ac:dyDescent="0.25">
      <c r="A22" s="8" t="s">
        <v>3</v>
      </c>
      <c r="B22" t="b">
        <f t="shared" ref="B22:H35" si="2">IF(B$19&gt;=7,IF(B4&gt;=LARGE(B$3:B$17,7),B4,0))</f>
        <v>0</v>
      </c>
      <c r="C22" t="b">
        <f t="shared" si="2"/>
        <v>0</v>
      </c>
      <c r="D22" t="b">
        <f t="shared" si="2"/>
        <v>0</v>
      </c>
      <c r="E22" t="b">
        <f t="shared" si="2"/>
        <v>0</v>
      </c>
      <c r="F22">
        <f t="shared" si="2"/>
        <v>0</v>
      </c>
      <c r="G22" t="b">
        <f t="shared" si="2"/>
        <v>0</v>
      </c>
      <c r="H22" t="b">
        <f t="shared" si="2"/>
        <v>0</v>
      </c>
    </row>
    <row r="23" spans="1:8" x14ac:dyDescent="0.25">
      <c r="A23" s="8" t="s">
        <v>4</v>
      </c>
      <c r="B23" t="b">
        <f t="shared" si="2"/>
        <v>0</v>
      </c>
      <c r="C23" t="b">
        <f t="shared" si="2"/>
        <v>0</v>
      </c>
      <c r="D23" t="b">
        <f t="shared" si="2"/>
        <v>0</v>
      </c>
      <c r="E23" t="b">
        <f t="shared" si="2"/>
        <v>0</v>
      </c>
      <c r="F23">
        <f t="shared" si="2"/>
        <v>0</v>
      </c>
      <c r="G23" t="b">
        <f t="shared" si="2"/>
        <v>0</v>
      </c>
      <c r="H23" t="b">
        <f t="shared" si="2"/>
        <v>0</v>
      </c>
    </row>
    <row r="24" spans="1:8" x14ac:dyDescent="0.25">
      <c r="A24" s="8" t="s">
        <v>5</v>
      </c>
      <c r="B24" t="b">
        <f t="shared" si="2"/>
        <v>0</v>
      </c>
      <c r="C24" t="b">
        <f t="shared" si="2"/>
        <v>0</v>
      </c>
      <c r="D24" t="b">
        <f t="shared" si="2"/>
        <v>0</v>
      </c>
      <c r="E24" t="b">
        <f t="shared" si="2"/>
        <v>0</v>
      </c>
      <c r="F24">
        <f t="shared" si="2"/>
        <v>58</v>
      </c>
      <c r="G24" t="b">
        <f t="shared" si="2"/>
        <v>0</v>
      </c>
      <c r="H24" t="b">
        <f t="shared" si="2"/>
        <v>0</v>
      </c>
    </row>
    <row r="25" spans="1:8" x14ac:dyDescent="0.25">
      <c r="A25" s="8" t="s">
        <v>6</v>
      </c>
      <c r="B25" t="b">
        <f t="shared" si="2"/>
        <v>0</v>
      </c>
      <c r="C25" t="b">
        <f t="shared" si="2"/>
        <v>0</v>
      </c>
      <c r="D25" t="b">
        <f t="shared" si="2"/>
        <v>0</v>
      </c>
      <c r="E25" t="b">
        <f t="shared" si="2"/>
        <v>0</v>
      </c>
      <c r="F25">
        <f t="shared" si="2"/>
        <v>75</v>
      </c>
      <c r="G25" t="b">
        <f t="shared" si="2"/>
        <v>0</v>
      </c>
      <c r="H25" t="b">
        <f t="shared" si="2"/>
        <v>0</v>
      </c>
    </row>
    <row r="26" spans="1:8" x14ac:dyDescent="0.25">
      <c r="A26" s="8" t="s">
        <v>7</v>
      </c>
      <c r="B26" t="b">
        <f t="shared" si="2"/>
        <v>0</v>
      </c>
      <c r="C26" t="b">
        <f t="shared" si="2"/>
        <v>0</v>
      </c>
      <c r="D26" t="b">
        <f t="shared" si="2"/>
        <v>0</v>
      </c>
      <c r="E26" t="b">
        <f t="shared" si="2"/>
        <v>0</v>
      </c>
      <c r="F26">
        <f t="shared" si="2"/>
        <v>62</v>
      </c>
      <c r="G26" t="b">
        <f t="shared" si="2"/>
        <v>0</v>
      </c>
      <c r="H26" t="b">
        <f t="shared" si="2"/>
        <v>0</v>
      </c>
    </row>
    <row r="27" spans="1:8" x14ac:dyDescent="0.25">
      <c r="A27" s="8" t="s">
        <v>8</v>
      </c>
      <c r="B27" t="b">
        <f t="shared" si="2"/>
        <v>0</v>
      </c>
      <c r="C27" t="b">
        <f t="shared" si="2"/>
        <v>0</v>
      </c>
      <c r="D27" t="b">
        <f t="shared" si="2"/>
        <v>0</v>
      </c>
      <c r="E27" t="b">
        <f t="shared" si="2"/>
        <v>0</v>
      </c>
      <c r="F27">
        <f t="shared" si="2"/>
        <v>73</v>
      </c>
      <c r="G27" t="b">
        <f t="shared" si="2"/>
        <v>0</v>
      </c>
      <c r="H27" t="b">
        <f t="shared" si="2"/>
        <v>0</v>
      </c>
    </row>
    <row r="28" spans="1:8" x14ac:dyDescent="0.25">
      <c r="A28" s="8" t="s">
        <v>9</v>
      </c>
      <c r="B28" t="b">
        <f t="shared" si="2"/>
        <v>0</v>
      </c>
      <c r="C28" t="b">
        <f t="shared" si="2"/>
        <v>0</v>
      </c>
      <c r="D28" t="b">
        <f t="shared" si="2"/>
        <v>0</v>
      </c>
      <c r="E28" t="b">
        <f t="shared" si="2"/>
        <v>0</v>
      </c>
      <c r="F28">
        <f t="shared" si="2"/>
        <v>66</v>
      </c>
      <c r="G28" t="b">
        <f t="shared" si="2"/>
        <v>0</v>
      </c>
      <c r="H28" t="b">
        <f t="shared" si="2"/>
        <v>0</v>
      </c>
    </row>
    <row r="29" spans="1:8" x14ac:dyDescent="0.25">
      <c r="A29" s="8" t="s">
        <v>10</v>
      </c>
      <c r="B29" t="b">
        <f t="shared" si="2"/>
        <v>0</v>
      </c>
      <c r="C29" t="b">
        <f t="shared" si="2"/>
        <v>0</v>
      </c>
      <c r="D29" t="b">
        <f t="shared" si="2"/>
        <v>0</v>
      </c>
      <c r="E29" t="b">
        <f t="shared" si="2"/>
        <v>0</v>
      </c>
      <c r="F29">
        <f t="shared" si="2"/>
        <v>72</v>
      </c>
      <c r="G29" t="b">
        <f t="shared" si="2"/>
        <v>0</v>
      </c>
      <c r="H29" t="b">
        <f t="shared" si="2"/>
        <v>0</v>
      </c>
    </row>
    <row r="30" spans="1:8" x14ac:dyDescent="0.25">
      <c r="A30" s="8" t="s">
        <v>11</v>
      </c>
      <c r="B30" t="b">
        <f t="shared" si="2"/>
        <v>0</v>
      </c>
      <c r="C30" t="b">
        <f t="shared" si="2"/>
        <v>0</v>
      </c>
      <c r="D30" t="b">
        <f t="shared" si="2"/>
        <v>0</v>
      </c>
      <c r="E30" t="b">
        <f t="shared" si="2"/>
        <v>0</v>
      </c>
      <c r="F30">
        <f t="shared" si="2"/>
        <v>57</v>
      </c>
      <c r="G30" t="b">
        <f t="shared" si="2"/>
        <v>0</v>
      </c>
      <c r="H30" t="b">
        <f t="shared" si="2"/>
        <v>0</v>
      </c>
    </row>
    <row r="31" spans="1:8" x14ac:dyDescent="0.25">
      <c r="A31" s="8" t="s">
        <v>12</v>
      </c>
      <c r="B31" t="b">
        <f t="shared" si="2"/>
        <v>0</v>
      </c>
      <c r="C31" t="b">
        <f t="shared" si="2"/>
        <v>0</v>
      </c>
      <c r="D31" t="b">
        <f t="shared" si="2"/>
        <v>0</v>
      </c>
      <c r="E31" t="b">
        <f t="shared" si="2"/>
        <v>0</v>
      </c>
      <c r="F31">
        <f t="shared" si="2"/>
        <v>0</v>
      </c>
      <c r="G31" t="b">
        <f t="shared" si="2"/>
        <v>0</v>
      </c>
      <c r="H31" t="b">
        <f t="shared" si="2"/>
        <v>0</v>
      </c>
    </row>
    <row r="32" spans="1:8" x14ac:dyDescent="0.25">
      <c r="A32" s="8" t="s">
        <v>13</v>
      </c>
      <c r="B32" t="b">
        <f t="shared" si="2"/>
        <v>0</v>
      </c>
      <c r="C32" t="b">
        <f t="shared" si="2"/>
        <v>0</v>
      </c>
      <c r="D32" t="b">
        <f t="shared" si="2"/>
        <v>0</v>
      </c>
      <c r="E32" t="b">
        <f t="shared" si="2"/>
        <v>0</v>
      </c>
      <c r="F32">
        <f t="shared" si="2"/>
        <v>0</v>
      </c>
      <c r="G32" t="b">
        <f t="shared" si="2"/>
        <v>0</v>
      </c>
      <c r="H32" t="b">
        <f t="shared" si="2"/>
        <v>0</v>
      </c>
    </row>
    <row r="33" spans="1:8" x14ac:dyDescent="0.25">
      <c r="A33" s="8" t="s">
        <v>14</v>
      </c>
      <c r="B33" t="b">
        <f t="shared" si="2"/>
        <v>0</v>
      </c>
      <c r="C33" t="b">
        <f t="shared" si="2"/>
        <v>0</v>
      </c>
      <c r="D33" t="b">
        <f t="shared" si="2"/>
        <v>0</v>
      </c>
      <c r="E33" t="b">
        <f t="shared" si="2"/>
        <v>0</v>
      </c>
      <c r="F33">
        <f t="shared" si="2"/>
        <v>0</v>
      </c>
      <c r="G33" t="b">
        <f t="shared" si="2"/>
        <v>0</v>
      </c>
      <c r="H33" t="b">
        <f t="shared" si="2"/>
        <v>0</v>
      </c>
    </row>
    <row r="34" spans="1:8" x14ac:dyDescent="0.25">
      <c r="A34" s="8" t="s">
        <v>15</v>
      </c>
      <c r="B34" t="b">
        <f t="shared" si="2"/>
        <v>0</v>
      </c>
      <c r="C34" t="b">
        <f t="shared" si="2"/>
        <v>0</v>
      </c>
      <c r="D34" t="b">
        <f t="shared" si="2"/>
        <v>0</v>
      </c>
      <c r="E34" t="b">
        <f t="shared" si="2"/>
        <v>0</v>
      </c>
      <c r="F34">
        <f t="shared" si="2"/>
        <v>0</v>
      </c>
      <c r="G34" t="b">
        <f t="shared" si="2"/>
        <v>0</v>
      </c>
      <c r="H34" t="b">
        <f t="shared" si="2"/>
        <v>0</v>
      </c>
    </row>
    <row r="35" spans="1:8" x14ac:dyDescent="0.25">
      <c r="A35" s="8" t="s">
        <v>16</v>
      </c>
      <c r="B35" t="b">
        <f t="shared" si="2"/>
        <v>0</v>
      </c>
      <c r="C35" t="b">
        <f t="shared" si="2"/>
        <v>0</v>
      </c>
      <c r="D35" t="b">
        <f t="shared" si="2"/>
        <v>0</v>
      </c>
      <c r="E35" t="b">
        <f t="shared" si="2"/>
        <v>0</v>
      </c>
      <c r="F35">
        <f t="shared" si="2"/>
        <v>0</v>
      </c>
      <c r="G35" t="b">
        <f t="shared" si="2"/>
        <v>0</v>
      </c>
      <c r="H35" t="b">
        <f t="shared" si="2"/>
        <v>0</v>
      </c>
    </row>
    <row r="37" spans="1:8" x14ac:dyDescent="0.25">
      <c r="A37" s="9" t="s">
        <v>21</v>
      </c>
      <c r="B37">
        <f>SUM(B21:B35)/7</f>
        <v>0</v>
      </c>
      <c r="C37">
        <f t="shared" ref="C37:H37" si="3">SUM(C21:C35)/7</f>
        <v>0</v>
      </c>
      <c r="D37">
        <f t="shared" si="3"/>
        <v>0</v>
      </c>
      <c r="E37">
        <f t="shared" si="3"/>
        <v>0</v>
      </c>
      <c r="F37">
        <f t="shared" si="3"/>
        <v>66.142857142857139</v>
      </c>
      <c r="G37">
        <f t="shared" si="3"/>
        <v>0</v>
      </c>
      <c r="H37">
        <f t="shared" si="3"/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sqref="A1:H2"/>
    </sheetView>
  </sheetViews>
  <sheetFormatPr baseColWidth="10" defaultRowHeight="15" x14ac:dyDescent="0.25"/>
  <cols>
    <col min="1" max="1" width="5.28515625" bestFit="1" customWidth="1"/>
    <col min="2" max="2" width="15.7109375" bestFit="1" customWidth="1"/>
    <col min="3" max="3" width="16.28515625" bestFit="1" customWidth="1"/>
    <col min="6" max="6" width="5.28515625" bestFit="1" customWidth="1"/>
    <col min="7" max="7" width="15.7109375" bestFit="1" customWidth="1"/>
    <col min="8" max="8" width="16.28515625" bestFit="1" customWidth="1"/>
  </cols>
  <sheetData>
    <row r="1" spans="1:8" x14ac:dyDescent="0.25">
      <c r="A1" s="12" t="s">
        <v>28</v>
      </c>
      <c r="B1" s="12"/>
      <c r="C1" s="12"/>
      <c r="F1" s="12" t="s">
        <v>29</v>
      </c>
      <c r="G1" s="12"/>
      <c r="H1" s="12"/>
    </row>
    <row r="2" spans="1:8" x14ac:dyDescent="0.25">
      <c r="A2" s="12"/>
      <c r="B2" s="12"/>
      <c r="C2" s="12"/>
      <c r="F2" s="12"/>
      <c r="G2" s="12"/>
      <c r="H2" s="12"/>
    </row>
    <row r="4" spans="1:8" x14ac:dyDescent="0.25">
      <c r="A4" s="11" t="s">
        <v>26</v>
      </c>
      <c r="B4" s="11" t="s">
        <v>27</v>
      </c>
      <c r="C4" s="11" t="s">
        <v>28</v>
      </c>
      <c r="F4" s="11" t="s">
        <v>26</v>
      </c>
      <c r="G4" s="11" t="s">
        <v>27</v>
      </c>
      <c r="H4" s="11" t="s">
        <v>21</v>
      </c>
    </row>
    <row r="5" spans="1:8" x14ac:dyDescent="0.25">
      <c r="A5" s="10">
        <v>1</v>
      </c>
      <c r="B5" s="10" t="str">
        <f>Tabelle2!B6</f>
        <v>Kirschner, Kilian</v>
      </c>
      <c r="C5" s="10">
        <f>IF(Tabelle2!S6 = "Keine 7 Schießen",0,Tabelle2!S6)</f>
        <v>66.142857142857139</v>
      </c>
      <c r="F5" s="10">
        <v>1</v>
      </c>
      <c r="G5" s="10" t="str">
        <f>Tabelle2!B8</f>
        <v>Blum, Joelina</v>
      </c>
      <c r="H5" s="10">
        <f>Tabelle2!R8</f>
        <v>76.333333333333329</v>
      </c>
    </row>
    <row r="6" spans="1:8" x14ac:dyDescent="0.25">
      <c r="A6" s="10">
        <v>2</v>
      </c>
      <c r="B6" s="10" t="str">
        <f>Tabelle2!B2</f>
        <v>Schmid, Tobias</v>
      </c>
      <c r="C6" s="10">
        <f>IF(Tabelle2!S2 = "Keine 7 Schießen",0,Tabelle2!S2)</f>
        <v>0</v>
      </c>
      <c r="F6" s="10">
        <v>2</v>
      </c>
      <c r="G6" s="10" t="str">
        <f>Tabelle2!B6</f>
        <v>Kirschner, Kilian</v>
      </c>
      <c r="H6" s="10">
        <f>Tabelle2!R6</f>
        <v>66.142857142857139</v>
      </c>
    </row>
    <row r="7" spans="1:8" x14ac:dyDescent="0.25">
      <c r="A7" s="10">
        <v>3</v>
      </c>
      <c r="B7" s="10" t="str">
        <f>Tabelle2!B3</f>
        <v>Renner, Fabian</v>
      </c>
      <c r="C7" s="10">
        <f>IF(Tabelle2!S3 = "Keine 7 Schießen",0,Tabelle2!S3)</f>
        <v>0</v>
      </c>
      <c r="F7" s="10">
        <v>3</v>
      </c>
      <c r="G7" s="10" t="str">
        <f>Tabelle2!B4</f>
        <v>Rauscher, Moritz</v>
      </c>
      <c r="H7" s="10">
        <f>Tabelle2!R4</f>
        <v>65.2</v>
      </c>
    </row>
    <row r="8" spans="1:8" x14ac:dyDescent="0.25">
      <c r="A8" s="10">
        <v>4</v>
      </c>
      <c r="B8" s="10" t="str">
        <f>Tabelle2!B4</f>
        <v>Rauscher, Moritz</v>
      </c>
      <c r="C8" s="10">
        <f>IF(Tabelle2!S4 = "Keine 7 Schießen",0,Tabelle2!S4)</f>
        <v>0</v>
      </c>
      <c r="F8" s="10">
        <v>4</v>
      </c>
      <c r="G8" s="10" t="str">
        <f>Tabelle2!B2</f>
        <v>Schmid, Tobias</v>
      </c>
      <c r="H8" s="10">
        <f>Tabelle2!R2</f>
        <v>64.5</v>
      </c>
    </row>
    <row r="9" spans="1:8" x14ac:dyDescent="0.25">
      <c r="A9" s="10">
        <v>5</v>
      </c>
      <c r="B9" s="10" t="str">
        <f>Tabelle2!B5</f>
        <v>Hinze, Justin</v>
      </c>
      <c r="C9" s="10">
        <f>IF(Tabelle2!S5 = "Keine 7 Schießen",0,Tabelle2!S5)</f>
        <v>0</v>
      </c>
      <c r="F9" s="10">
        <v>5</v>
      </c>
      <c r="G9" s="10" t="str">
        <f>Tabelle2!B7</f>
        <v>Kerler, Leonard</v>
      </c>
      <c r="H9" s="10">
        <f>Tabelle2!R7</f>
        <v>59.6</v>
      </c>
    </row>
    <row r="10" spans="1:8" x14ac:dyDescent="0.25">
      <c r="A10" s="10">
        <v>6</v>
      </c>
      <c r="B10" s="10" t="str">
        <f>Tabelle2!B7</f>
        <v>Kerler, Leonard</v>
      </c>
      <c r="C10" s="10">
        <f>IF(Tabelle2!S7 = "Keine 7 Schießen",0,Tabelle2!S7)</f>
        <v>0</v>
      </c>
      <c r="F10" s="10">
        <v>6</v>
      </c>
      <c r="G10" s="10" t="str">
        <f>Tabelle2!B5</f>
        <v>Hinze, Justin</v>
      </c>
      <c r="H10" s="10">
        <f>Tabelle2!R5</f>
        <v>58</v>
      </c>
    </row>
    <row r="11" spans="1:8" x14ac:dyDescent="0.25">
      <c r="A11" s="10">
        <v>7</v>
      </c>
      <c r="B11" s="10" t="str">
        <f>Tabelle2!B8</f>
        <v>Blum, Joelina</v>
      </c>
      <c r="C11" s="10">
        <f>IF(Tabelle2!S8 = "Keine 7 Schießen",0,Tabelle2!S8)</f>
        <v>0</v>
      </c>
      <c r="F11" s="10">
        <v>7</v>
      </c>
      <c r="G11" s="10" t="str">
        <f>Tabelle2!B3</f>
        <v>Renner, Fabian</v>
      </c>
      <c r="H11" s="10">
        <f>Tabelle2!R3</f>
        <v>47.5</v>
      </c>
    </row>
  </sheetData>
  <sortState ref="G4:H9">
    <sortCondition descending="1" ref="H3:H9"/>
  </sortState>
  <mergeCells count="2">
    <mergeCell ref="A1:C2"/>
    <mergeCell ref="F1:H2"/>
  </mergeCells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0 a 5 e 0 4 7 - d a 6 a - 4 0 4 0 - 8 b 7 c - f 5 e 2 3 6 6 f d 8 a f "   x m l n s = " h t t p : / / s c h e m a s . m i c r o s o f t . c o m / D a t a M a s h u p " > A A A A A K I D A A B Q S w M E F A A C A A g A C n B L T K R h k + m n A A A A + A A A A B I A H A B D b 2 5 m a W c v U G F j a 2 F n Z S 5 4 b W w g o h g A K K A U A A A A A A A A A A A A A A A A A A A A A A A A A A A A h Y + 9 D o I w G E V f h X S n f 4 o h 5 q M M 6 i a J i Y l x b U q F R i g G i u X d H H w k X 0 E S R d 0 c 7 8 k Z z n 3 c 7 p A O d R V c d d u Z x i a I Y Y o C b V W T G 1 s k q H e n M E a p g J 1 U Z 1 n o Y J R t t x y 6 P E G l c 5 c l I d 5 7 7 G e 4 a Q v C K W X k m G 3 3 q t S 1 R B / Z / J d D Y z s n r d J I w O E V I z i O G J 7 H c Y T 5 g g G Z M G T G f h U + F m M K 5 A f C q q 9 c 3 2 q R 6 3 C 9 A T J N I O 8 X 4 g l Q S w M E F A A C A A g A C n B L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p w S 0 w B P x e / m Q A A A N w A A A A T A B w A R m 9 y b X V s Y X M v U 2 V j d G l v b j E u b S C i G A A o o B Q A A A A A A A A A A A A A A A A A A A A A A A A A A A B l j c 0 K w j A Q h O + B v E P I S a E K n k t u g n g p a I 6 1 S J o u N J D 0 J x t B K L 6 7 K y k i u J d l Z + e b Q b D J j Y P Q e R 9 K z j j D 3 k T o h L b 9 A z x E o Y S H x J m g u Z D i g R Q 9 + / 3 R J N M a B N z I b g x u c H Y 3 2 R v O H p 5 T B E S 5 L T K l T 1 d C M r v U l Q m g J G m y e d W f j G a 1 d e 1 4 / y k l x 1 L T D c E o S T 9 Z n B M E I l f L F + f M D f 8 J 5 R t Q S w E C L Q A U A A I A C A A K c E t M p G G T 6 a c A A A D 4 A A A A E g A A A A A A A A A A A A A A A A A A A A A A Q 2 9 u Z m l n L 1 B h Y 2 t h Z 2 U u e G 1 s U E s B A i 0 A F A A C A A g A C n B L T A / K 6 a u k A A A A 6 Q A A A B M A A A A A A A A A A A A A A A A A 8 w A A A F t D b 2 5 0 Z W 5 0 X 1 R 5 c G V z X S 5 4 b W x Q S w E C L Q A U A A I A C A A K c E t M A T 8 X v 5 k A A A D c A A A A E w A A A A A A A A A A A A A A A A D k A Q A A R m 9 y b X V s Y X M v U 2 V j d G l v b j E u b V B L B Q Y A A A A A A w A D A M I A A A D K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/ F g A A A A A A A N 0 W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Y 2 h 1 Z W x l c j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U 2 N o d W V 0 e m V u T n I m c X V v d D s s J n F 1 b 3 Q 7 U 2 N o d W V 0 e m V u T m F t Z S Z x d W 9 0 O y w m c X V v d D s x M y 4 x M C 4 y M D E 3 J n F 1 b 3 Q 7 L C Z x d W 9 0 O z I w L j E w L j I w M T c m c X V v d D s s J n F 1 b 3 Q 7 M j c u M T A u M j A x N y Z x d W 9 0 O y w m c X V v d D s x M C 4 x M S 4 y M D E 3 J n F 1 b 3 Q 7 L C Z x d W 9 0 O z I 0 L j E x L j I w M T c m c X V v d D s s J n F 1 b 3 Q 7 M D E u M T I u M j A x N y Z x d W 9 0 O y w m c X V v d D s y M i 4 x M i 4 y M D E 3 J n F 1 b 3 Q 7 L C Z x d W 9 0 O z I 5 L j E y L j I w M T c m c X V v d D s s J n F 1 b 3 Q 7 M D I u M D I u M j A x O C Z x d W 9 0 O y w m c X V v d D s w O S 4 w M i 4 y M D E 4 J n F 1 b 3 Q 7 L C Z x d W 9 0 O z I z L j A y L j I w M T g m c X V v d D s s J n F 1 b 3 Q 7 M D I u M D M u M j A x O C Z x d W 9 0 O y w m c X V v d D s w O S 4 w M y 4 y M D E 4 J n F 1 b 3 Q 7 L C Z x d W 9 0 O z E 2 L j A z L j I w M T g m c X V v d D s s J n F 1 b 3 Q 7 M j M u M D M u M j A x O C Z x d W 9 0 O 1 0 i I C 8 + P E V u d H J 5 I F R 5 c G U 9 I k Z p b G x D b 2 x 1 b W 5 U e X B l c y I g V m F s d W U 9 I n N B Z 1 l D Q W d J Q 0 F n S U N B Z 0 l D Q W d J Q 0 F n S T 0 i I C 8 + P E V u d H J 5 I F R 5 c G U 9 I k Z p b G x F c n J v c k N v d W 5 0 I i B W Y W x 1 Z T 0 i b D A i I C 8 + P E V u d H J 5 I F R 5 c G U 9 I k Z p b G x D b 3 V u d C I g V m F s d W U 9 I m w 3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U Y W J l b G x l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U X V l c n l J R C I g V m F s d W U 9 I n M 5 M T A 1 Z G R j Y S 0 3 N 2 Q y L T Q z O T k t Y W I y Z S 1 l Z m Q x N T Y 1 M j I 4 Z j c i I C 8 + P E V u d H J 5 I F R 5 c G U 9 I k Z p b G x T d G F 0 d X M i I F Z h b H V l P S J z Q 2 9 t c G x l d G U i I C 8 + P E V u d H J 5 I F R 5 c G U 9 I k Z p b G x M Y X N 0 V X B k Y X R l Z C I g V m F s d W U 9 I m Q y M D E 4 L T A y L T E x V D E y O j U 2 O j I x L j g z M j g 4 M z J a I i A v P j x F b n R y e S B U e X B l P S J G a W x s V G F y Z 2 V 0 I i B W Y W x 1 Z T 0 i c 1 N j a H V l b G V y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J n F 1 b 3 Q 7 U 2 N o d W V 0 e m V u T n I m c X V v d D t d L C Z x d W 9 0 O 3 F 1 Z X J 5 U m V s Y X R p b 2 5 z a G l w c y Z x d W 9 0 O z p b X S w m c X V v d D t j b 2 x 1 b W 5 J Z G V u d G l 0 a W V z J n F 1 b 3 Q 7 O l s m c X V v d D t T Z X J 2 Z X I u R G F 0 Y W J h c 2 V c X C 8 y L 1 N R T C 9 k b 2 1 p b m l j L X B j X F x c X H N x b G V 4 c H J l c 3 M 7 U 0 d S L 2 R i b y 9 T Y 2 h 1 Z W x l c i 5 7 U 2 N o d W V 0 e m V u T n I s M H 0 m c X V v d D s s J n F 1 b 3 Q 7 U 2 V y d m V y L k R h d G F i Y X N l X F w v M i 9 T U U w v Z G 9 t a W 5 p Y y 1 w Y 1 x c X F x z c W x l e H B y Z X N z O 1 N H U i 9 k Y m 8 v U 2 N o d W V s Z X I u e 1 N j a H V l d H p l b k 5 h b W U s M X 0 m c X V v d D s s J n F 1 b 3 Q 7 U 2 V y d m V y L k R h d G F i Y X N l X F w v M i 9 T U U w v Z G 9 t a W 5 p Y y 1 w Y 1 x c X F x z c W x l e H B y Z X N z O 1 N H U i 9 k Y m 8 v U 2 N o d W V s Z X I u e z E z L j E w L j I w M T c s M n 0 m c X V v d D s s J n F 1 b 3 Q 7 U 2 V y d m V y L k R h d G F i Y X N l X F w v M i 9 T U U w v Z G 9 t a W 5 p Y y 1 w Y 1 x c X F x z c W x l e H B y Z X N z O 1 N H U i 9 k Y m 8 v U 2 N o d W V s Z X I u e z I w L j E w L j I w M T c s M 3 0 m c X V v d D s s J n F 1 b 3 Q 7 U 2 V y d m V y L k R h d G F i Y X N l X F w v M i 9 T U U w v Z G 9 t a W 5 p Y y 1 w Y 1 x c X F x z c W x l e H B y Z X N z O 1 N H U i 9 k Y m 8 v U 2 N o d W V s Z X I u e z I 3 L j E w L j I w M T c s N H 0 m c X V v d D s s J n F 1 b 3 Q 7 U 2 V y d m V y L k R h d G F i Y X N l X F w v M i 9 T U U w v Z G 9 t a W 5 p Y y 1 w Y 1 x c X F x z c W x l e H B y Z X N z O 1 N H U i 9 k Y m 8 v U 2 N o d W V s Z X I u e z E w L j E x L j I w M T c s N X 0 m c X V v d D s s J n F 1 b 3 Q 7 U 2 V y d m V y L k R h d G F i Y X N l X F w v M i 9 T U U w v Z G 9 t a W 5 p Y y 1 w Y 1 x c X F x z c W x l e H B y Z X N z O 1 N H U i 9 k Y m 8 v U 2 N o d W V s Z X I u e z I 0 L j E x L j I w M T c s N n 0 m c X V v d D s s J n F 1 b 3 Q 7 U 2 V y d m V y L k R h d G F i Y X N l X F w v M i 9 T U U w v Z G 9 t a W 5 p Y y 1 w Y 1 x c X F x z c W x l e H B y Z X N z O 1 N H U i 9 k Y m 8 v U 2 N o d W V s Z X I u e z A x L j E y L j I w M T c s N 3 0 m c X V v d D s s J n F 1 b 3 Q 7 U 2 V y d m V y L k R h d G F i Y X N l X F w v M i 9 T U U w v Z G 9 t a W 5 p Y y 1 w Y 1 x c X F x z c W x l e H B y Z X N z O 1 N H U i 9 k Y m 8 v U 2 N o d W V s Z X I u e z I y L j E y L j I w M T c s O H 0 m c X V v d D s s J n F 1 b 3 Q 7 U 2 V y d m V y L k R h d G F i Y X N l X F w v M i 9 T U U w v Z G 9 t a W 5 p Y y 1 w Y 1 x c X F x z c W x l e H B y Z X N z O 1 N H U i 9 k Y m 8 v U 2 N o d W V s Z X I u e z I 5 L j E y L j I w M T c s O X 0 m c X V v d D s s J n F 1 b 3 Q 7 U 2 V y d m V y L k R h d G F i Y X N l X F w v M i 9 T U U w v Z G 9 t a W 5 p Y y 1 w Y 1 x c X F x z c W x l e H B y Z X N z O 1 N H U i 9 k Y m 8 v U 2 N o d W V s Z X I u e z A y L j A y L j I w M T g s M T B 9 J n F 1 b 3 Q 7 L C Z x d W 9 0 O 1 N l c n Z l c i 5 E Y X R h Y m F z Z V x c L z I v U 1 F M L 2 R v b W l u a W M t c G N c X F x c c 3 F s Z X h w c m V z c z t T R 1 I v Z G J v L 1 N j a H V l b G V y L n s w O S 4 w M i 4 y M D E 4 L D E x f S Z x d W 9 0 O y w m c X V v d D t T Z X J 2 Z X I u R G F 0 Y W J h c 2 V c X C 8 y L 1 N R T C 9 k b 2 1 p b m l j L X B j X F x c X H N x b G V 4 c H J l c 3 M 7 U 0 d S L 2 R i b y 9 T Y 2 h 1 Z W x l c i 5 7 M j M u M D I u M j A x O C w x M n 0 m c X V v d D s s J n F 1 b 3 Q 7 U 2 V y d m V y L k R h d G F i Y X N l X F w v M i 9 T U U w v Z G 9 t a W 5 p Y y 1 w Y 1 x c X F x z c W x l e H B y Z X N z O 1 N H U i 9 k Y m 8 v U 2 N o d W V s Z X I u e z A y L j A z L j I w M T g s M T N 9 J n F 1 b 3 Q 7 L C Z x d W 9 0 O 1 N l c n Z l c i 5 E Y X R h Y m F z Z V x c L z I v U 1 F M L 2 R v b W l u a W M t c G N c X F x c c 3 F s Z X h w c m V z c z t T R 1 I v Z G J v L 1 N j a H V l b G V y L n s w O S 4 w M y 4 y M D E 4 L D E 0 f S Z x d W 9 0 O y w m c X V v d D t T Z X J 2 Z X I u R G F 0 Y W J h c 2 V c X C 8 y L 1 N R T C 9 k b 2 1 p b m l j L X B j X F x c X H N x b G V 4 c H J l c 3 M 7 U 0 d S L 2 R i b y 9 T Y 2 h 1 Z W x l c i 5 7 M T Y u M D M u M j A x O C w x N X 0 m c X V v d D s s J n F 1 b 3 Q 7 U 2 V y d m V y L k R h d G F i Y X N l X F w v M i 9 T U U w v Z G 9 t a W 5 p Y y 1 w Y 1 x c X F x z c W x l e H B y Z X N z O 1 N H U i 9 k Y m 8 v U 2 N o d W V s Z X I u e z I z L j A z L j I w M T g s M T Z 9 J n F 1 b 3 Q 7 X S w m c X V v d D t D b 2 x 1 b W 5 D b 3 V u d C Z x d W 9 0 O z o x N y w m c X V v d D t L Z X l D b 2 x 1 b W 5 O Y W 1 l c y Z x d W 9 0 O z p b J n F 1 b 3 Q 7 U 2 N o d W V 0 e m V u T n I m c X V v d D t d L C Z x d W 9 0 O 0 N v b H V t b k l k Z W 5 0 a X R p Z X M m c X V v d D s 6 W y Z x d W 9 0 O 1 N l c n Z l c i 5 E Y X R h Y m F z Z V x c L z I v U 1 F M L 2 R v b W l u a W M t c G N c X F x c c 3 F s Z X h w c m V z c z t T R 1 I v Z G J v L 1 N j a H V l b G V y L n t T Y 2 h 1 Z X R 6 Z W 5 O c i w w f S Z x d W 9 0 O y w m c X V v d D t T Z X J 2 Z X I u R G F 0 Y W J h c 2 V c X C 8 y L 1 N R T C 9 k b 2 1 p b m l j L X B j X F x c X H N x b G V 4 c H J l c 3 M 7 U 0 d S L 2 R i b y 9 T Y 2 h 1 Z W x l c i 5 7 U 2 N o d W V 0 e m V u T m F t Z S w x f S Z x d W 9 0 O y w m c X V v d D t T Z X J 2 Z X I u R G F 0 Y W J h c 2 V c X C 8 y L 1 N R T C 9 k b 2 1 p b m l j L X B j X F x c X H N x b G V 4 c H J l c 3 M 7 U 0 d S L 2 R i b y 9 T Y 2 h 1 Z W x l c i 5 7 M T M u M T A u M j A x N y w y f S Z x d W 9 0 O y w m c X V v d D t T Z X J 2 Z X I u R G F 0 Y W J h c 2 V c X C 8 y L 1 N R T C 9 k b 2 1 p b m l j L X B j X F x c X H N x b G V 4 c H J l c 3 M 7 U 0 d S L 2 R i b y 9 T Y 2 h 1 Z W x l c i 5 7 M j A u M T A u M j A x N y w z f S Z x d W 9 0 O y w m c X V v d D t T Z X J 2 Z X I u R G F 0 Y W J h c 2 V c X C 8 y L 1 N R T C 9 k b 2 1 p b m l j L X B j X F x c X H N x b G V 4 c H J l c 3 M 7 U 0 d S L 2 R i b y 9 T Y 2 h 1 Z W x l c i 5 7 M j c u M T A u M j A x N y w 0 f S Z x d W 9 0 O y w m c X V v d D t T Z X J 2 Z X I u R G F 0 Y W J h c 2 V c X C 8 y L 1 N R T C 9 k b 2 1 p b m l j L X B j X F x c X H N x b G V 4 c H J l c 3 M 7 U 0 d S L 2 R i b y 9 T Y 2 h 1 Z W x l c i 5 7 M T A u M T E u M j A x N y w 1 f S Z x d W 9 0 O y w m c X V v d D t T Z X J 2 Z X I u R G F 0 Y W J h c 2 V c X C 8 y L 1 N R T C 9 k b 2 1 p b m l j L X B j X F x c X H N x b G V 4 c H J l c 3 M 7 U 0 d S L 2 R i b y 9 T Y 2 h 1 Z W x l c i 5 7 M j Q u M T E u M j A x N y w 2 f S Z x d W 9 0 O y w m c X V v d D t T Z X J 2 Z X I u R G F 0 Y W J h c 2 V c X C 8 y L 1 N R T C 9 k b 2 1 p b m l j L X B j X F x c X H N x b G V 4 c H J l c 3 M 7 U 0 d S L 2 R i b y 9 T Y 2 h 1 Z W x l c i 5 7 M D E u M T I u M j A x N y w 3 f S Z x d W 9 0 O y w m c X V v d D t T Z X J 2 Z X I u R G F 0 Y W J h c 2 V c X C 8 y L 1 N R T C 9 k b 2 1 p b m l j L X B j X F x c X H N x b G V 4 c H J l c 3 M 7 U 0 d S L 2 R i b y 9 T Y 2 h 1 Z W x l c i 5 7 M j I u M T I u M j A x N y w 4 f S Z x d W 9 0 O y w m c X V v d D t T Z X J 2 Z X I u R G F 0 Y W J h c 2 V c X C 8 y L 1 N R T C 9 k b 2 1 p b m l j L X B j X F x c X H N x b G V 4 c H J l c 3 M 7 U 0 d S L 2 R i b y 9 T Y 2 h 1 Z W x l c i 5 7 M j k u M T I u M j A x N y w 5 f S Z x d W 9 0 O y w m c X V v d D t T Z X J 2 Z X I u R G F 0 Y W J h c 2 V c X C 8 y L 1 N R T C 9 k b 2 1 p b m l j L X B j X F x c X H N x b G V 4 c H J l c 3 M 7 U 0 d S L 2 R i b y 9 T Y 2 h 1 Z W x l c i 5 7 M D I u M D I u M j A x O C w x M H 0 m c X V v d D s s J n F 1 b 3 Q 7 U 2 V y d m V y L k R h d G F i Y X N l X F w v M i 9 T U U w v Z G 9 t a W 5 p Y y 1 w Y 1 x c X F x z c W x l e H B y Z X N z O 1 N H U i 9 k Y m 8 v U 2 N o d W V s Z X I u e z A 5 L j A y L j I w M T g s M T F 9 J n F 1 b 3 Q 7 L C Z x d W 9 0 O 1 N l c n Z l c i 5 E Y X R h Y m F z Z V x c L z I v U 1 F M L 2 R v b W l u a W M t c G N c X F x c c 3 F s Z X h w c m V z c z t T R 1 I v Z G J v L 1 N j a H V l b G V y L n s y M y 4 w M i 4 y M D E 4 L D E y f S Z x d W 9 0 O y w m c X V v d D t T Z X J 2 Z X I u R G F 0 Y W J h c 2 V c X C 8 y L 1 N R T C 9 k b 2 1 p b m l j L X B j X F x c X H N x b G V 4 c H J l c 3 M 7 U 0 d S L 2 R i b y 9 T Y 2 h 1 Z W x l c i 5 7 M D I u M D M u M j A x O C w x M 3 0 m c X V v d D s s J n F 1 b 3 Q 7 U 2 V y d m V y L k R h d G F i Y X N l X F w v M i 9 T U U w v Z G 9 t a W 5 p Y y 1 w Y 1 x c X F x z c W x l e H B y Z X N z O 1 N H U i 9 k Y m 8 v U 2 N o d W V s Z X I u e z A 5 L j A z L j I w M T g s M T R 9 J n F 1 b 3 Q 7 L C Z x d W 9 0 O 1 N l c n Z l c i 5 E Y X R h Y m F z Z V x c L z I v U 1 F M L 2 R v b W l u a W M t c G N c X F x c c 3 F s Z X h w c m V z c z t T R 1 I v Z G J v L 1 N j a H V l b G V y L n s x N i 4 w M y 4 y M D E 4 L D E 1 f S Z x d W 9 0 O y w m c X V v d D t T Z X J 2 Z X I u R G F 0 Y W J h c 2 V c X C 8 y L 1 N R T C 9 k b 2 1 p b m l j L X B j X F x c X H N x b G V 4 c H J l c 3 M 7 U 0 d S L 2 R i b y 9 T Y 2 h 1 Z W x l c i 5 7 M j M u M D M u M j A x O C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j a H V l b G V y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a H V l b G V y L 1 N H U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a H V l b G V y L 2 R i b 1 9 T Y 2 h 1 Z W x l c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n 8 9 q 3 0 d s f S r 3 9 Q X v m X Q Q Z A A A A A A I A A A A A A B B m A A A A A Q A A I A A A A K s o 5 2 v j M 9 r N q 3 q V e 5 a P 4 o P z h 2 0 e 1 W r 7 J 6 9 n K S 3 B E O / 1 A A A A A A 6 A A A A A A g A A I A A A A A l Z e J Z i Y d s k + a 6 E j e y 1 F s P U E V Q s U C E 4 A V L w N F t C j z r 2 U A A A A K U O n m Q k p w c n E i k 3 7 h 8 A O R O U 6 A S H 2 g 6 T m P i c 9 X 8 c I h o k 2 F X p l 3 Y 3 B z i P U 0 M K D m v p h 1 V E E 7 M 5 K 4 n 7 9 O y G T B x w q / M N f N 7 x u 7 W 9 C u Q v T b p U Y C 9 h Q A A A A N Z c g q S C O k k h L l E v b B Q M l r o 7 9 b s D i 7 7 g h 2 O v Q N V 5 I Z 8 u Y w w 4 x j G m X K S z G C X 0 o k H m E u f f d X m 5 D 8 A P 0 e Q g u h T D C H o = < / D a t a M a s h u p > 
</file>

<file path=customXml/itemProps1.xml><?xml version="1.0" encoding="utf-8"?>
<ds:datastoreItem xmlns:ds="http://schemas.openxmlformats.org/officeDocument/2006/customXml" ds:itemID="{9A893BC8-2D56-4C84-AE5D-2966FF0AC4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Tabelle2</vt:lpstr>
      <vt:lpstr>Berechnungen</vt:lpstr>
      <vt:lpstr>Zusammenfassung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Schneider</dc:creator>
  <cp:lastModifiedBy>Dominic Schneider</cp:lastModifiedBy>
  <dcterms:created xsi:type="dcterms:W3CDTF">2017-10-22T11:34:25Z</dcterms:created>
  <dcterms:modified xsi:type="dcterms:W3CDTF">2018-02-11T13:00:22Z</dcterms:modified>
</cp:coreProperties>
</file>