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minic\Documents\Schützenverein\Jahresmeisterschaft\17_18\"/>
    </mc:Choice>
  </mc:AlternateContent>
  <bookViews>
    <workbookView xWindow="0" yWindow="0" windowWidth="21600" windowHeight="9600" activeTab="2"/>
  </bookViews>
  <sheets>
    <sheet name="Tabelle2" sheetId="2" r:id="rId1"/>
    <sheet name="Berechnungen" sheetId="3" r:id="rId2"/>
    <sheet name="Zusammenfassung" sheetId="4" r:id="rId3"/>
  </sheets>
  <definedNames>
    <definedName name="ExterneDaten_1" localSheetId="0" hidden="1">Tabelle2!$A$1:$Q$16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4" l="1"/>
  <c r="H11" i="4"/>
  <c r="G17" i="4"/>
  <c r="H17" i="4"/>
  <c r="G8" i="4"/>
  <c r="H8" i="4"/>
  <c r="G6" i="4"/>
  <c r="H6" i="4"/>
  <c r="G13" i="4"/>
  <c r="H13" i="4"/>
  <c r="G5" i="4"/>
  <c r="H5" i="4"/>
  <c r="G9" i="4"/>
  <c r="H9" i="4"/>
  <c r="G15" i="4"/>
  <c r="H15" i="4"/>
  <c r="G10" i="4"/>
  <c r="H10" i="4"/>
  <c r="G12" i="4"/>
  <c r="H12" i="4"/>
  <c r="G14" i="4"/>
  <c r="H14" i="4"/>
  <c r="G16" i="4"/>
  <c r="H16" i="4"/>
  <c r="G18" i="4"/>
  <c r="H18" i="4"/>
  <c r="H7" i="4"/>
  <c r="G7" i="4"/>
  <c r="B13" i="4" l="1"/>
  <c r="B14" i="4"/>
  <c r="B7" i="4"/>
  <c r="B6" i="4"/>
  <c r="B8" i="4"/>
  <c r="B5" i="4"/>
  <c r="B15" i="4"/>
  <c r="B11" i="4"/>
  <c r="B16" i="4"/>
  <c r="B17" i="4"/>
  <c r="B9" i="4"/>
  <c r="B10" i="4"/>
  <c r="B18" i="4"/>
  <c r="B12" i="4"/>
  <c r="C19" i="3" l="1"/>
  <c r="C22" i="3" s="1"/>
  <c r="D19" i="3"/>
  <c r="D22" i="3" s="1"/>
  <c r="E19" i="3"/>
  <c r="E21" i="3" s="1"/>
  <c r="F19" i="3"/>
  <c r="F21" i="3" s="1"/>
  <c r="G19" i="3"/>
  <c r="G22" i="3" s="1"/>
  <c r="H19" i="3"/>
  <c r="H22" i="3" s="1"/>
  <c r="I19" i="3"/>
  <c r="I21" i="3" s="1"/>
  <c r="J19" i="3"/>
  <c r="S10" i="2" s="1"/>
  <c r="C15" i="4" s="1"/>
  <c r="K19" i="3"/>
  <c r="K22" i="3" s="1"/>
  <c r="L19" i="3"/>
  <c r="L22" i="3" s="1"/>
  <c r="M19" i="3"/>
  <c r="M21" i="3" s="1"/>
  <c r="N19" i="3"/>
  <c r="N28" i="3" s="1"/>
  <c r="O19" i="3"/>
  <c r="O22" i="3" s="1"/>
  <c r="P19" i="3"/>
  <c r="P22" i="3" s="1"/>
  <c r="B19" i="3"/>
  <c r="S2" i="2" s="1"/>
  <c r="C12" i="4" s="1"/>
  <c r="R2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L35" i="3" l="1"/>
  <c r="P33" i="3"/>
  <c r="D30" i="3"/>
  <c r="J35" i="3"/>
  <c r="N33" i="3"/>
  <c r="F32" i="3"/>
  <c r="J29" i="3"/>
  <c r="F26" i="3"/>
  <c r="F23" i="3"/>
  <c r="D35" i="3"/>
  <c r="H33" i="3"/>
  <c r="L31" i="3"/>
  <c r="J25" i="3"/>
  <c r="F22" i="3"/>
  <c r="N32" i="3"/>
  <c r="F27" i="3"/>
  <c r="N23" i="3"/>
  <c r="J34" i="3"/>
  <c r="F33" i="3"/>
  <c r="D31" i="3"/>
  <c r="N27" i="3"/>
  <c r="N24" i="3"/>
  <c r="J21" i="3"/>
  <c r="B29" i="3"/>
  <c r="B25" i="3"/>
  <c r="P34" i="3"/>
  <c r="H34" i="3"/>
  <c r="L32" i="3"/>
  <c r="D32" i="3"/>
  <c r="J31" i="3"/>
  <c r="N30" i="3"/>
  <c r="P29" i="3"/>
  <c r="H29" i="3"/>
  <c r="J28" i="3"/>
  <c r="L27" i="3"/>
  <c r="D27" i="3"/>
  <c r="P25" i="3"/>
  <c r="H25" i="3"/>
  <c r="J24" i="3"/>
  <c r="L23" i="3"/>
  <c r="D23" i="3"/>
  <c r="P21" i="3"/>
  <c r="H21" i="3"/>
  <c r="P35" i="3"/>
  <c r="H35" i="3"/>
  <c r="N34" i="3"/>
  <c r="F34" i="3"/>
  <c r="L33" i="3"/>
  <c r="D33" i="3"/>
  <c r="J32" i="3"/>
  <c r="P31" i="3"/>
  <c r="H31" i="3"/>
  <c r="J30" i="3"/>
  <c r="N29" i="3"/>
  <c r="F29" i="3"/>
  <c r="F28" i="3"/>
  <c r="J27" i="3"/>
  <c r="N26" i="3"/>
  <c r="N25" i="3"/>
  <c r="F25" i="3"/>
  <c r="F24" i="3"/>
  <c r="J23" i="3"/>
  <c r="N22" i="3"/>
  <c r="N21" i="3"/>
  <c r="B33" i="3"/>
  <c r="N35" i="3"/>
  <c r="F35" i="3"/>
  <c r="L34" i="3"/>
  <c r="D34" i="3"/>
  <c r="J33" i="3"/>
  <c r="P32" i="3"/>
  <c r="H32" i="3"/>
  <c r="N31" i="3"/>
  <c r="F31" i="3"/>
  <c r="F30" i="3"/>
  <c r="L29" i="3"/>
  <c r="D29" i="3"/>
  <c r="P27" i="3"/>
  <c r="H27" i="3"/>
  <c r="J26" i="3"/>
  <c r="L25" i="3"/>
  <c r="D25" i="3"/>
  <c r="P23" i="3"/>
  <c r="H23" i="3"/>
  <c r="J22" i="3"/>
  <c r="L21" i="3"/>
  <c r="D21" i="3"/>
  <c r="S13" i="2"/>
  <c r="C17" i="4" s="1"/>
  <c r="B21" i="3"/>
  <c r="B32" i="3"/>
  <c r="B28" i="3"/>
  <c r="B24" i="3"/>
  <c r="O35" i="3"/>
  <c r="K35" i="3"/>
  <c r="G35" i="3"/>
  <c r="C35" i="3"/>
  <c r="M34" i="3"/>
  <c r="I34" i="3"/>
  <c r="E34" i="3"/>
  <c r="O33" i="3"/>
  <c r="K33" i="3"/>
  <c r="G33" i="3"/>
  <c r="C33" i="3"/>
  <c r="M32" i="3"/>
  <c r="I32" i="3"/>
  <c r="E32" i="3"/>
  <c r="O31" i="3"/>
  <c r="K31" i="3"/>
  <c r="G31" i="3"/>
  <c r="C31" i="3"/>
  <c r="M30" i="3"/>
  <c r="I30" i="3"/>
  <c r="E30" i="3"/>
  <c r="O29" i="3"/>
  <c r="K29" i="3"/>
  <c r="G29" i="3"/>
  <c r="C29" i="3"/>
  <c r="M28" i="3"/>
  <c r="I28" i="3"/>
  <c r="E28" i="3"/>
  <c r="O27" i="3"/>
  <c r="K27" i="3"/>
  <c r="G27" i="3"/>
  <c r="C27" i="3"/>
  <c r="M26" i="3"/>
  <c r="I26" i="3"/>
  <c r="E26" i="3"/>
  <c r="O25" i="3"/>
  <c r="K25" i="3"/>
  <c r="G25" i="3"/>
  <c r="C25" i="3"/>
  <c r="M24" i="3"/>
  <c r="I24" i="3"/>
  <c r="E24" i="3"/>
  <c r="O23" i="3"/>
  <c r="K23" i="3"/>
  <c r="G23" i="3"/>
  <c r="C23" i="3"/>
  <c r="M22" i="3"/>
  <c r="I22" i="3"/>
  <c r="E22" i="3"/>
  <c r="O21" i="3"/>
  <c r="K21" i="3"/>
  <c r="G21" i="3"/>
  <c r="C21" i="3"/>
  <c r="S16" i="2"/>
  <c r="C18" i="4" s="1"/>
  <c r="S12" i="2"/>
  <c r="C16" i="4" s="1"/>
  <c r="S8" i="2"/>
  <c r="S4" i="2"/>
  <c r="C14" i="4" s="1"/>
  <c r="B35" i="3"/>
  <c r="B31" i="3"/>
  <c r="B23" i="3"/>
  <c r="P30" i="3"/>
  <c r="L30" i="3"/>
  <c r="H30" i="3"/>
  <c r="P28" i="3"/>
  <c r="L28" i="3"/>
  <c r="H28" i="3"/>
  <c r="D28" i="3"/>
  <c r="P26" i="3"/>
  <c r="L26" i="3"/>
  <c r="H26" i="3"/>
  <c r="D26" i="3"/>
  <c r="P24" i="3"/>
  <c r="L24" i="3"/>
  <c r="H24" i="3"/>
  <c r="D24" i="3"/>
  <c r="S3" i="2"/>
  <c r="C13" i="4" s="1"/>
  <c r="B27" i="3"/>
  <c r="B34" i="3"/>
  <c r="B30" i="3"/>
  <c r="B26" i="3"/>
  <c r="B22" i="3"/>
  <c r="M35" i="3"/>
  <c r="I35" i="3"/>
  <c r="E35" i="3"/>
  <c r="O34" i="3"/>
  <c r="K34" i="3"/>
  <c r="G34" i="3"/>
  <c r="C34" i="3"/>
  <c r="M33" i="3"/>
  <c r="I33" i="3"/>
  <c r="E33" i="3"/>
  <c r="O32" i="3"/>
  <c r="K32" i="3"/>
  <c r="G32" i="3"/>
  <c r="C32" i="3"/>
  <c r="M31" i="3"/>
  <c r="I31" i="3"/>
  <c r="E31" i="3"/>
  <c r="O30" i="3"/>
  <c r="K30" i="3"/>
  <c r="G30" i="3"/>
  <c r="C30" i="3"/>
  <c r="M29" i="3"/>
  <c r="I29" i="3"/>
  <c r="E29" i="3"/>
  <c r="O28" i="3"/>
  <c r="K28" i="3"/>
  <c r="G28" i="3"/>
  <c r="C28" i="3"/>
  <c r="M27" i="3"/>
  <c r="I27" i="3"/>
  <c r="E27" i="3"/>
  <c r="O26" i="3"/>
  <c r="K26" i="3"/>
  <c r="G26" i="3"/>
  <c r="C26" i="3"/>
  <c r="M25" i="3"/>
  <c r="I25" i="3"/>
  <c r="E25" i="3"/>
  <c r="O24" i="3"/>
  <c r="K24" i="3"/>
  <c r="G24" i="3"/>
  <c r="C24" i="3"/>
  <c r="M23" i="3"/>
  <c r="I23" i="3"/>
  <c r="E23" i="3"/>
  <c r="D37" i="3" l="1"/>
  <c r="F37" i="3"/>
  <c r="S6" i="2" s="1"/>
  <c r="C6" i="4" s="1"/>
  <c r="E37" i="3"/>
  <c r="S5" i="2" s="1"/>
  <c r="C7" i="4" s="1"/>
  <c r="L37" i="3"/>
  <c r="J37" i="3"/>
  <c r="N37" i="3"/>
  <c r="S14" i="2" s="1"/>
  <c r="C9" i="4" s="1"/>
  <c r="M37" i="3"/>
  <c r="P37" i="3"/>
  <c r="I37" i="3"/>
  <c r="S9" i="2" s="1"/>
  <c r="C5" i="4" s="1"/>
  <c r="H37" i="3"/>
  <c r="G37" i="3"/>
  <c r="S7" i="2" s="1"/>
  <c r="C8" i="4" s="1"/>
  <c r="O37" i="3"/>
  <c r="S15" i="2" s="1"/>
  <c r="C10" i="4" s="1"/>
  <c r="C37" i="3"/>
  <c r="B37" i="3"/>
  <c r="K37" i="3"/>
  <c r="S11" i="2" s="1"/>
  <c r="C11" i="4" s="1"/>
</calcChain>
</file>

<file path=xl/connections.xml><?xml version="1.0" encoding="utf-8"?>
<connections xmlns="http://schemas.openxmlformats.org/spreadsheetml/2006/main">
  <connection id="1" keepAlive="1" name="Abfrage - Jugend" description="Verbindung mit der Abfrage 'Jugend' in der Arbeitsmappe." type="5" refreshedVersion="6" background="1" saveData="1">
    <dbPr connection="Provider=Microsoft.Mashup.OleDb.1;Data Source=$Workbook$;Location=Jugend;Extended Properties=&quot;&quot;" command="SELECT * FROM [Jugend]"/>
  </connection>
</connections>
</file>

<file path=xl/sharedStrings.xml><?xml version="1.0" encoding="utf-8"?>
<sst xmlns="http://schemas.openxmlformats.org/spreadsheetml/2006/main" count="90" uniqueCount="39">
  <si>
    <t>SchuetzenNr</t>
  </si>
  <si>
    <t>SchuetzenName</t>
  </si>
  <si>
    <t>13.10.2017</t>
  </si>
  <si>
    <t>20.10.2017</t>
  </si>
  <si>
    <t>27.10.2017</t>
  </si>
  <si>
    <t>10.11.2017</t>
  </si>
  <si>
    <t>24.11.2017</t>
  </si>
  <si>
    <t>01.12.2017</t>
  </si>
  <si>
    <t>22.12.2017</t>
  </si>
  <si>
    <t>29.12.2017</t>
  </si>
  <si>
    <t>02.02.2018</t>
  </si>
  <si>
    <t>09.02.2018</t>
  </si>
  <si>
    <t>23.02.2018</t>
  </si>
  <si>
    <t>02.03.2018</t>
  </si>
  <si>
    <t>09.03.2018</t>
  </si>
  <si>
    <t>16.03.2018</t>
  </si>
  <si>
    <t>23.03.2018</t>
  </si>
  <si>
    <t>Degenhart, Theresa</t>
  </si>
  <si>
    <t>Rauch, Carina</t>
  </si>
  <si>
    <t>Schweiger, Niklas</t>
  </si>
  <si>
    <t>Reiber, Lena</t>
  </si>
  <si>
    <t>Schmid, Lisa</t>
  </si>
  <si>
    <t>Zuchtriegel, Maria</t>
  </si>
  <si>
    <t>Trommer, Mario</t>
  </si>
  <si>
    <t>Kienle, Nadine</t>
  </si>
  <si>
    <t>Kerler, Christian</t>
  </si>
  <si>
    <t>Waltenberger, Johannes</t>
  </si>
  <si>
    <t>Reiber, Niklas</t>
  </si>
  <si>
    <t>Bulga, Fabian</t>
  </si>
  <si>
    <t>Rauscher, Lukas</t>
  </si>
  <si>
    <t>Rieber, Lukas</t>
  </si>
  <si>
    <t>Leinsle, Sascha</t>
  </si>
  <si>
    <t>Durchschnitt</t>
  </si>
  <si>
    <t>beste 7 Schießen</t>
  </si>
  <si>
    <t>Mittelwert</t>
  </si>
  <si>
    <t>Rang</t>
  </si>
  <si>
    <t>Name</t>
  </si>
  <si>
    <t>Beste 7 Schießen</t>
  </si>
  <si>
    <t>Durch. alle Schießen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</si>
</sst>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NumberFormat="1"/>
    <xf numFmtId="0" fontId="1" fillId="0" borderId="0" xfId="0" applyFont="1" applyFill="1"/>
    <xf numFmtId="0" fontId="1" fillId="0" borderId="2" xfId="0" applyNumberFormat="1" applyFont="1" applyFill="1" applyBorder="1"/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0" fillId="3" borderId="1" xfId="0" applyNumberFormat="1" applyFont="1" applyFill="1" applyBorder="1"/>
    <xf numFmtId="0" fontId="0" fillId="3" borderId="2" xfId="0" applyNumberFormat="1" applyFont="1" applyFill="1" applyBorder="1"/>
    <xf numFmtId="0" fontId="0" fillId="0" borderId="1" xfId="0" applyNumberFormat="1" applyFont="1" applyBorder="1"/>
    <xf numFmtId="0" fontId="0" fillId="0" borderId="2" xfId="0" applyNumberFormat="1" applyFont="1" applyBorder="1"/>
    <xf numFmtId="0" fontId="0" fillId="0" borderId="3" xfId="0" applyBorder="1" applyAlignment="1"/>
    <xf numFmtId="0" fontId="0" fillId="0" borderId="3" xfId="0" applyBorder="1"/>
    <xf numFmtId="0" fontId="1" fillId="4" borderId="0" xfId="0" applyFont="1" applyFill="1"/>
    <xf numFmtId="0" fontId="3" fillId="0" borderId="0" xfId="0" applyFont="1" applyAlignment="1">
      <alignment horizontal="center" vertical="center"/>
    </xf>
  </cellXfs>
  <cellStyles count="1">
    <cellStyle name="Standard" xfId="0" builtinId="0"/>
  </cellStyles>
  <dxfs count="1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ExterneDaten_1" connectionId="1" autoFormatId="0" applyNumberFormats="0" applyBorderFormats="0" applyFontFormats="1" applyPatternFormats="1" applyAlignmentFormats="0" applyWidthHeightFormats="0">
  <queryTableRefresh preserveSortFilterLayout="0" nextId="20" unboundColumnsRight="2">
    <queryTableFields count="19">
      <queryTableField id="1" name="SchuetzenNr" tableColumnId="1"/>
      <queryTableField id="2" name="SchuetzenName" tableColumnId="2"/>
      <queryTableField id="3" name="13.10.2017" tableColumnId="3"/>
      <queryTableField id="4" name="20.10.2017" tableColumnId="4"/>
      <queryTableField id="5" name="27.10.2017" tableColumnId="5"/>
      <queryTableField id="6" name="10.11.2017" tableColumnId="6"/>
      <queryTableField id="7" name="24.11.2017" tableColumnId="7"/>
      <queryTableField id="8" name="01.12.2017" tableColumnId="8"/>
      <queryTableField id="9" name="22.12.2017" tableColumnId="9"/>
      <queryTableField id="10" name="29.12.2017" tableColumnId="10"/>
      <queryTableField id="11" name="02.02.2018" tableColumnId="11"/>
      <queryTableField id="12" name="09.02.2018" tableColumnId="12"/>
      <queryTableField id="13" name="23.02.2018" tableColumnId="13"/>
      <queryTableField id="14" name="02.03.2018" tableColumnId="14"/>
      <queryTableField id="15" name="09.03.2018" tableColumnId="15"/>
      <queryTableField id="16" name="16.03.2018" tableColumnId="16"/>
      <queryTableField id="17" name="23.03.2018" tableColumnId="17"/>
      <queryTableField id="19" dataBound="0" tableColumnId="18"/>
      <queryTableField id="18" dataBound="0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Jugend" displayName="Jugend" ref="A1:S16" tableType="queryTable" totalsRowShown="0">
  <autoFilter ref="A1:S16"/>
  <tableColumns count="19">
    <tableColumn id="1" uniqueName="1" name="SchuetzenNr" queryTableFieldId="1" dataDxfId="16"/>
    <tableColumn id="2" uniqueName="2" name="SchuetzenName" queryTableFieldId="2" dataDxfId="15"/>
    <tableColumn id="3" uniqueName="3" name="13.10.2017" queryTableFieldId="3" dataDxfId="14"/>
    <tableColumn id="4" uniqueName="4" name="20.10.2017" queryTableFieldId="4" dataDxfId="13"/>
    <tableColumn id="5" uniqueName="5" name="27.10.2017" queryTableFieldId="5" dataDxfId="12"/>
    <tableColumn id="6" uniqueName="6" name="10.11.2017" queryTableFieldId="6" dataDxfId="11"/>
    <tableColumn id="7" uniqueName="7" name="24.11.2017" queryTableFieldId="7" dataDxfId="10"/>
    <tableColumn id="8" uniqueName="8" name="01.12.2017" queryTableFieldId="8" dataDxfId="9"/>
    <tableColumn id="9" uniqueName="9" name="22.12.2017" queryTableFieldId="9" dataDxfId="8"/>
    <tableColumn id="10" uniqueName="10" name="29.12.2017" queryTableFieldId="10" dataDxfId="7"/>
    <tableColumn id="11" uniqueName="11" name="02.02.2018" queryTableFieldId="11" dataDxfId="6"/>
    <tableColumn id="12" uniqueName="12" name="09.02.2018" queryTableFieldId="12" dataDxfId="5"/>
    <tableColumn id="13" uniqueName="13" name="23.02.2018" queryTableFieldId="13" dataDxfId="4"/>
    <tableColumn id="14" uniqueName="14" name="02.03.2018" queryTableFieldId="14" dataDxfId="3"/>
    <tableColumn id="15" uniqueName="15" name="09.03.2018" queryTableFieldId="15" dataDxfId="2"/>
    <tableColumn id="16" uniqueName="16" name="16.03.2018" queryTableFieldId="16" dataDxfId="1"/>
    <tableColumn id="17" uniqueName="17" name="23.03.2018" queryTableFieldId="17" dataDxfId="0"/>
    <tableColumn id="18" uniqueName="18" name="Durchschnitt" queryTableFieldId="19"/>
    <tableColumn id="19" uniqueName="19" name="beste 7 Schießen" queryTableFieldId="1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="85" zoomScaleNormal="85" workbookViewId="0">
      <selection activeCell="B25" sqref="B25"/>
    </sheetView>
  </sheetViews>
  <sheetFormatPr baseColWidth="10" defaultRowHeight="15" x14ac:dyDescent="0.25"/>
  <cols>
    <col min="1" max="1" width="14.5703125" bestFit="1" customWidth="1"/>
    <col min="2" max="2" width="23.85546875" bestFit="1" customWidth="1"/>
    <col min="3" max="17" width="12.85546875" bestFit="1" customWidth="1"/>
    <col min="18" max="18" width="14.42578125" bestFit="1" customWidth="1"/>
    <col min="19" max="19" width="18.4257812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t="s">
        <v>32</v>
      </c>
      <c r="S1" t="s">
        <v>33</v>
      </c>
    </row>
    <row r="2" spans="1:19" x14ac:dyDescent="0.25">
      <c r="A2" s="1">
        <v>371</v>
      </c>
      <c r="B2" s="1" t="s">
        <v>24</v>
      </c>
      <c r="C2" s="1"/>
      <c r="D2" s="1"/>
      <c r="E2" s="1">
        <v>89</v>
      </c>
      <c r="F2" s="1"/>
      <c r="G2" s="1"/>
      <c r="H2" s="1">
        <v>81</v>
      </c>
      <c r="I2" s="1">
        <v>81</v>
      </c>
      <c r="J2" s="1">
        <v>85</v>
      </c>
      <c r="K2" s="1"/>
      <c r="L2" s="1"/>
      <c r="M2" s="1"/>
      <c r="N2" s="1"/>
      <c r="O2" s="1"/>
      <c r="P2" s="1"/>
      <c r="Q2" s="1"/>
      <c r="R2">
        <f>AVERAGE(Jugend[[#This Row],[13.10.2017]:[23.03.2018]])</f>
        <v>84</v>
      </c>
      <c r="S2" t="str">
        <f>IF(HLOOKUP(Jugend[[#This Row],[SchuetzenNr]],Berechnungen!$B$1:$P$19,19,FALSE)&gt;=7,HLOOKUP(Jugend[[#This Row],[SchuetzenNr]],Berechnungen!$B$1:$P$37,37,FALSE),"Keine 7 Schießen")</f>
        <v>Keine 7 Schießen</v>
      </c>
    </row>
    <row r="3" spans="1:19" x14ac:dyDescent="0.25">
      <c r="A3" s="1">
        <v>377</v>
      </c>
      <c r="B3" s="1" t="s">
        <v>26</v>
      </c>
      <c r="C3" s="1"/>
      <c r="D3" s="1"/>
      <c r="E3" s="1"/>
      <c r="F3" s="1">
        <v>68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>
        <f>AVERAGE(Jugend[[#This Row],[13.10.2017]:[23.03.2018]])</f>
        <v>68</v>
      </c>
      <c r="S3" t="str">
        <f>IF(HLOOKUP(Jugend[[#This Row],[SchuetzenNr]],Berechnungen!$B$1:$P$19,19,FALSE)&gt;=7,HLOOKUP(Jugend[[#This Row],[SchuetzenNr]],Berechnungen!$B$1:$P$37,37,FALSE),"Keine 7 Schießen")</f>
        <v>Keine 7 Schießen</v>
      </c>
    </row>
    <row r="4" spans="1:19" x14ac:dyDescent="0.25">
      <c r="A4" s="1">
        <v>381</v>
      </c>
      <c r="B4" s="1" t="s">
        <v>27</v>
      </c>
      <c r="C4" s="1"/>
      <c r="D4" s="1"/>
      <c r="E4" s="1"/>
      <c r="F4" s="1"/>
      <c r="G4" s="1"/>
      <c r="H4" s="1"/>
      <c r="I4" s="1"/>
      <c r="J4" s="1">
        <v>58</v>
      </c>
      <c r="K4" s="1"/>
      <c r="L4" s="1"/>
      <c r="M4" s="1"/>
      <c r="N4" s="1"/>
      <c r="O4" s="1"/>
      <c r="P4" s="1"/>
      <c r="Q4" s="1"/>
      <c r="R4">
        <f>AVERAGE(Jugend[[#This Row],[13.10.2017]:[23.03.2018]])</f>
        <v>58</v>
      </c>
      <c r="S4" t="str">
        <f>IF(HLOOKUP(Jugend[[#This Row],[SchuetzenNr]],Berechnungen!$B$1:$P$19,19,FALSE)&gt;=7,HLOOKUP(Jugend[[#This Row],[SchuetzenNr]],Berechnungen!$B$1:$P$37,37,FALSE),"Keine 7 Schießen")</f>
        <v>Keine 7 Schießen</v>
      </c>
    </row>
    <row r="5" spans="1:19" x14ac:dyDescent="0.25">
      <c r="A5" s="1">
        <v>388</v>
      </c>
      <c r="B5" s="1" t="s">
        <v>17</v>
      </c>
      <c r="C5" s="1"/>
      <c r="D5" s="1">
        <v>82</v>
      </c>
      <c r="E5" s="1"/>
      <c r="F5" s="1">
        <v>82</v>
      </c>
      <c r="G5" s="1">
        <v>83</v>
      </c>
      <c r="H5" s="1">
        <v>80</v>
      </c>
      <c r="I5" s="1">
        <v>82</v>
      </c>
      <c r="J5" s="1">
        <v>83</v>
      </c>
      <c r="K5" s="1">
        <v>87</v>
      </c>
      <c r="L5" s="1">
        <v>80</v>
      </c>
      <c r="M5" s="1"/>
      <c r="N5" s="1"/>
      <c r="O5" s="1"/>
      <c r="P5" s="1"/>
      <c r="Q5" s="1"/>
      <c r="R5">
        <f>AVERAGE(Jugend[[#This Row],[13.10.2017]:[23.03.2018]])</f>
        <v>82.375</v>
      </c>
      <c r="S5">
        <f>IF(HLOOKUP(Jugend[[#This Row],[SchuetzenNr]],Berechnungen!$B$1:$P$19,19,FALSE)&gt;=7,HLOOKUP(Jugend[[#This Row],[SchuetzenNr]],Berechnungen!$B$1:$P$37,37,FALSE),"Keine 7 Schießen")</f>
        <v>82.428571428571431</v>
      </c>
    </row>
    <row r="6" spans="1:19" x14ac:dyDescent="0.25">
      <c r="A6" s="1">
        <v>389</v>
      </c>
      <c r="B6" s="1" t="s">
        <v>18</v>
      </c>
      <c r="C6" s="1">
        <v>89</v>
      </c>
      <c r="D6" s="1">
        <v>87</v>
      </c>
      <c r="E6" s="1">
        <v>83</v>
      </c>
      <c r="F6" s="1">
        <v>83</v>
      </c>
      <c r="G6" s="1">
        <v>84</v>
      </c>
      <c r="H6" s="1">
        <v>87</v>
      </c>
      <c r="I6" s="1">
        <v>85</v>
      </c>
      <c r="J6" s="1">
        <v>86</v>
      </c>
      <c r="K6" s="1">
        <v>84</v>
      </c>
      <c r="L6" s="1"/>
      <c r="M6" s="1"/>
      <c r="N6" s="1"/>
      <c r="O6" s="1"/>
      <c r="P6" s="1"/>
      <c r="Q6" s="1"/>
      <c r="R6">
        <f>AVERAGE(Jugend[[#This Row],[13.10.2017]:[23.03.2018]])</f>
        <v>85.333333333333329</v>
      </c>
      <c r="S6">
        <f>IF(HLOOKUP(Jugend[[#This Row],[SchuetzenNr]],Berechnungen!$B$1:$P$19,19,FALSE)&gt;=7,HLOOKUP(Jugend[[#This Row],[SchuetzenNr]],Berechnungen!$B$1:$P$37,37,FALSE),"Keine 7 Schießen")</f>
        <v>86</v>
      </c>
    </row>
    <row r="7" spans="1:19" x14ac:dyDescent="0.25">
      <c r="A7" s="1">
        <v>390</v>
      </c>
      <c r="B7" s="1" t="s">
        <v>19</v>
      </c>
      <c r="C7" s="1">
        <v>69</v>
      </c>
      <c r="D7" s="1"/>
      <c r="E7" s="1">
        <v>59</v>
      </c>
      <c r="F7" s="1">
        <v>55</v>
      </c>
      <c r="G7" s="1">
        <v>74</v>
      </c>
      <c r="H7" s="1">
        <v>62</v>
      </c>
      <c r="I7" s="1">
        <v>65</v>
      </c>
      <c r="J7" s="1"/>
      <c r="K7" s="1">
        <v>72</v>
      </c>
      <c r="L7" s="1">
        <v>72</v>
      </c>
      <c r="M7" s="1"/>
      <c r="N7" s="1"/>
      <c r="O7" s="1"/>
      <c r="P7" s="1"/>
      <c r="Q7" s="1"/>
      <c r="R7">
        <f>AVERAGE(Jugend[[#This Row],[13.10.2017]:[23.03.2018]])</f>
        <v>66</v>
      </c>
      <c r="S7">
        <f>IF(HLOOKUP(Jugend[[#This Row],[SchuetzenNr]],Berechnungen!$B$1:$P$19,19,FALSE)&gt;=7,HLOOKUP(Jugend[[#This Row],[SchuetzenNr]],Berechnungen!$B$1:$P$37,37,FALSE),"Keine 7 Schießen")</f>
        <v>67.571428571428569</v>
      </c>
    </row>
    <row r="8" spans="1:19" x14ac:dyDescent="0.25">
      <c r="A8" s="1">
        <v>394</v>
      </c>
      <c r="B8" s="1" t="s">
        <v>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t="e">
        <f>AVERAGE(Jugend[[#This Row],[13.10.2017]:[23.03.2018]])</f>
        <v>#DIV/0!</v>
      </c>
      <c r="S8" t="str">
        <f>IF(HLOOKUP(Jugend[[#This Row],[SchuetzenNr]],Berechnungen!$B$1:$P$19,19,FALSE)&gt;=7,HLOOKUP(Jugend[[#This Row],[SchuetzenNr]],Berechnungen!$B$1:$P$37,37,FALSE),"Keine 7 Schießen")</f>
        <v>Keine 7 Schießen</v>
      </c>
    </row>
    <row r="9" spans="1:19" x14ac:dyDescent="0.25">
      <c r="A9" s="1">
        <v>395</v>
      </c>
      <c r="B9" s="1" t="s">
        <v>20</v>
      </c>
      <c r="C9" s="1">
        <v>87</v>
      </c>
      <c r="D9" s="1">
        <v>88</v>
      </c>
      <c r="E9" s="1"/>
      <c r="F9" s="1">
        <v>88</v>
      </c>
      <c r="G9" s="1"/>
      <c r="H9" s="1">
        <v>85</v>
      </c>
      <c r="I9" s="1">
        <v>89</v>
      </c>
      <c r="J9" s="1">
        <v>87</v>
      </c>
      <c r="K9" s="1">
        <v>86</v>
      </c>
      <c r="L9" s="1"/>
      <c r="M9" s="1"/>
      <c r="N9" s="1"/>
      <c r="O9" s="1"/>
      <c r="P9" s="1"/>
      <c r="Q9" s="1"/>
      <c r="R9">
        <f>AVERAGE(Jugend[[#This Row],[13.10.2017]:[23.03.2018]])</f>
        <v>87.142857142857139</v>
      </c>
      <c r="S9">
        <f>IF(HLOOKUP(Jugend[[#This Row],[SchuetzenNr]],Berechnungen!$B$1:$P$19,19,FALSE)&gt;=7,HLOOKUP(Jugend[[#This Row],[SchuetzenNr]],Berechnungen!$B$1:$P$37,37,FALSE),"Keine 7 Schießen")</f>
        <v>87.142857142857139</v>
      </c>
    </row>
    <row r="10" spans="1:19" x14ac:dyDescent="0.25">
      <c r="A10" s="1">
        <v>396</v>
      </c>
      <c r="B10" s="1" t="s">
        <v>21</v>
      </c>
      <c r="C10" s="1">
        <v>74</v>
      </c>
      <c r="D10" s="1">
        <v>66</v>
      </c>
      <c r="E10" s="1"/>
      <c r="F10" s="1">
        <v>69</v>
      </c>
      <c r="G10" s="1"/>
      <c r="H10" s="1">
        <v>78</v>
      </c>
      <c r="I10" s="1"/>
      <c r="J10" s="1">
        <v>73</v>
      </c>
      <c r="K10" s="1"/>
      <c r="L10" s="1"/>
      <c r="M10" s="1"/>
      <c r="N10" s="1"/>
      <c r="O10" s="1"/>
      <c r="P10" s="1"/>
      <c r="Q10" s="1"/>
      <c r="R10">
        <f>AVERAGE(Jugend[[#This Row],[13.10.2017]:[23.03.2018]])</f>
        <v>72</v>
      </c>
      <c r="S10" t="str">
        <f>IF(HLOOKUP(Jugend[[#This Row],[SchuetzenNr]],Berechnungen!$B$1:$P$19,19,FALSE)&gt;=7,HLOOKUP(Jugend[[#This Row],[SchuetzenNr]],Berechnungen!$B$1:$P$37,37,FALSE),"Keine 7 Schießen")</f>
        <v>Keine 7 Schießen</v>
      </c>
    </row>
    <row r="11" spans="1:19" x14ac:dyDescent="0.25">
      <c r="A11" s="1">
        <v>398</v>
      </c>
      <c r="B11" s="1" t="s">
        <v>25</v>
      </c>
      <c r="C11" s="1"/>
      <c r="D11" s="1"/>
      <c r="E11" s="1">
        <v>60</v>
      </c>
      <c r="F11" s="1">
        <v>55</v>
      </c>
      <c r="G11" s="1">
        <v>58</v>
      </c>
      <c r="H11" s="1">
        <v>68</v>
      </c>
      <c r="I11" s="1">
        <v>72</v>
      </c>
      <c r="J11" s="1">
        <v>55</v>
      </c>
      <c r="K11" s="1"/>
      <c r="L11" s="1">
        <v>48</v>
      </c>
      <c r="M11" s="1"/>
      <c r="N11" s="1"/>
      <c r="O11" s="1"/>
      <c r="P11" s="1"/>
      <c r="Q11" s="1"/>
      <c r="R11">
        <f>AVERAGE(Jugend[[#This Row],[13.10.2017]:[23.03.2018]])</f>
        <v>59.428571428571431</v>
      </c>
      <c r="S11">
        <f>IF(HLOOKUP(Jugend[[#This Row],[SchuetzenNr]],Berechnungen!$B$1:$P$19,19,FALSE)&gt;=7,HLOOKUP(Jugend[[#This Row],[SchuetzenNr]],Berechnungen!$B$1:$P$37,37,FALSE),"Keine 7 Schießen")</f>
        <v>59.428571428571431</v>
      </c>
    </row>
    <row r="12" spans="1:19" x14ac:dyDescent="0.25">
      <c r="A12" s="1">
        <v>399</v>
      </c>
      <c r="B12" s="1" t="s">
        <v>22</v>
      </c>
      <c r="C12" s="1"/>
      <c r="D12" s="1">
        <v>64</v>
      </c>
      <c r="E12" s="1"/>
      <c r="F12" s="1">
        <v>61</v>
      </c>
      <c r="G12" s="1">
        <v>67</v>
      </c>
      <c r="H12" s="1">
        <v>77</v>
      </c>
      <c r="I12" s="1">
        <v>75</v>
      </c>
      <c r="J12" s="1"/>
      <c r="K12" s="1">
        <v>79</v>
      </c>
      <c r="L12" s="1"/>
      <c r="M12" s="1"/>
      <c r="N12" s="1"/>
      <c r="O12" s="1"/>
      <c r="P12" s="1"/>
      <c r="Q12" s="1"/>
      <c r="R12">
        <f>AVERAGE(Jugend[[#This Row],[13.10.2017]:[23.03.2018]])</f>
        <v>70.5</v>
      </c>
      <c r="S12" t="str">
        <f>IF(HLOOKUP(Jugend[[#This Row],[SchuetzenNr]],Berechnungen!$B$1:$P$19,19,FALSE)&gt;=7,HLOOKUP(Jugend[[#This Row],[SchuetzenNr]],Berechnungen!$B$1:$P$37,37,FALSE),"Keine 7 Schießen")</f>
        <v>Keine 7 Schießen</v>
      </c>
    </row>
    <row r="13" spans="1:19" x14ac:dyDescent="0.25">
      <c r="A13" s="1">
        <v>400</v>
      </c>
      <c r="B13" s="1" t="s">
        <v>29</v>
      </c>
      <c r="C13" s="1"/>
      <c r="D13" s="1"/>
      <c r="E13" s="1"/>
      <c r="F13" s="1"/>
      <c r="G13" s="1"/>
      <c r="H13" s="1"/>
      <c r="I13" s="1"/>
      <c r="J13" s="1">
        <v>67</v>
      </c>
      <c r="K13" s="1"/>
      <c r="L13" s="1"/>
      <c r="M13" s="1"/>
      <c r="N13" s="1"/>
      <c r="O13" s="1"/>
      <c r="P13" s="1"/>
      <c r="Q13" s="1"/>
      <c r="R13">
        <f>AVERAGE(Jugend[[#This Row],[13.10.2017]:[23.03.2018]])</f>
        <v>67</v>
      </c>
      <c r="S13" t="str">
        <f>IF(HLOOKUP(Jugend[[#This Row],[SchuetzenNr]],Berechnungen!$B$1:$P$19,19,FALSE)&gt;=7,HLOOKUP(Jugend[[#This Row],[SchuetzenNr]],Berechnungen!$B$1:$P$37,37,FALSE),"Keine 7 Schießen")</f>
        <v>Keine 7 Schießen</v>
      </c>
    </row>
    <row r="14" spans="1:19" x14ac:dyDescent="0.25">
      <c r="A14" s="1">
        <v>401</v>
      </c>
      <c r="B14" s="1" t="s">
        <v>23</v>
      </c>
      <c r="C14" s="1">
        <v>55</v>
      </c>
      <c r="D14" s="1"/>
      <c r="E14" s="1">
        <v>51</v>
      </c>
      <c r="F14" s="1">
        <v>57</v>
      </c>
      <c r="G14" s="1">
        <v>50</v>
      </c>
      <c r="H14" s="1">
        <v>73</v>
      </c>
      <c r="I14" s="1">
        <v>67</v>
      </c>
      <c r="J14" s="1">
        <v>60</v>
      </c>
      <c r="K14" s="1">
        <v>66</v>
      </c>
      <c r="L14" s="1">
        <v>70</v>
      </c>
      <c r="M14" s="1"/>
      <c r="N14" s="1"/>
      <c r="O14" s="1"/>
      <c r="P14" s="1"/>
      <c r="Q14" s="1"/>
      <c r="R14">
        <f>AVERAGE(Jugend[[#This Row],[13.10.2017]:[23.03.2018]])</f>
        <v>61</v>
      </c>
      <c r="S14">
        <f>IF(HLOOKUP(Jugend[[#This Row],[SchuetzenNr]],Berechnungen!$B$1:$P$19,19,FALSE)&gt;=7,HLOOKUP(Jugend[[#This Row],[SchuetzenNr]],Berechnungen!$B$1:$P$37,37,FALSE),"Keine 7 Schießen")</f>
        <v>64</v>
      </c>
    </row>
    <row r="15" spans="1:19" x14ac:dyDescent="0.25">
      <c r="A15" s="1">
        <v>404</v>
      </c>
      <c r="B15" s="1" t="s">
        <v>30</v>
      </c>
      <c r="C15" s="1"/>
      <c r="D15" s="1">
        <v>60</v>
      </c>
      <c r="E15" s="1">
        <v>59</v>
      </c>
      <c r="F15" s="1">
        <v>62</v>
      </c>
      <c r="G15" s="1">
        <v>60</v>
      </c>
      <c r="H15" s="1">
        <v>58</v>
      </c>
      <c r="I15" s="1">
        <v>50</v>
      </c>
      <c r="J15" s="1">
        <v>57</v>
      </c>
      <c r="K15" s="1"/>
      <c r="L15" s="1">
        <v>61</v>
      </c>
      <c r="M15" s="1"/>
      <c r="N15" s="1"/>
      <c r="O15" s="1"/>
      <c r="P15" s="1"/>
      <c r="Q15" s="1"/>
      <c r="R15">
        <f>AVERAGE(Jugend[[#This Row],[13.10.2017]:[23.03.2018]])</f>
        <v>58.375</v>
      </c>
      <c r="S15">
        <f>IF(HLOOKUP(Jugend[[#This Row],[SchuetzenNr]],Berechnungen!$B$1:$P$19,19,FALSE)&gt;=7,HLOOKUP(Jugend[[#This Row],[SchuetzenNr]],Berechnungen!$B$1:$P$37,37,FALSE),"Keine 7 Schießen")</f>
        <v>59.571428571428569</v>
      </c>
    </row>
    <row r="16" spans="1:19" x14ac:dyDescent="0.25">
      <c r="A16" s="1">
        <v>409</v>
      </c>
      <c r="B16" s="1" t="s">
        <v>31</v>
      </c>
      <c r="C16" s="1"/>
      <c r="D16" s="1">
        <v>36</v>
      </c>
      <c r="E16" s="1">
        <v>24</v>
      </c>
      <c r="F16" s="1"/>
      <c r="G16" s="1"/>
      <c r="H16" s="1"/>
      <c r="I16" s="1"/>
      <c r="J16" s="1"/>
      <c r="K16" s="1"/>
      <c r="L16" s="1">
        <v>64</v>
      </c>
      <c r="M16" s="1"/>
      <c r="N16" s="1"/>
      <c r="O16" s="1"/>
      <c r="P16" s="1"/>
      <c r="Q16" s="1"/>
      <c r="R16">
        <f>AVERAGE(Jugend[[#This Row],[13.10.2017]:[23.03.2018]])</f>
        <v>41.333333333333336</v>
      </c>
      <c r="S16" t="str">
        <f>IF(HLOOKUP(Jugend[[#This Row],[SchuetzenNr]],Berechnungen!$B$1:$P$19,19,FALSE)&gt;=7,HLOOKUP(Jugend[[#This Row],[SchuetzenNr]],Berechnungen!$B$1:$P$37,37,FALSE),"Keine 7 Schießen")</f>
        <v>Keine 7 Schießen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E9" sqref="E9"/>
    </sheetView>
  </sheetViews>
  <sheetFormatPr baseColWidth="10" defaultRowHeight="15" x14ac:dyDescent="0.25"/>
  <cols>
    <col min="1" max="16384" width="11.42578125" style="2"/>
  </cols>
  <sheetData>
    <row r="1" spans="1:16" x14ac:dyDescent="0.25">
      <c r="A1" s="4" t="s">
        <v>0</v>
      </c>
      <c r="B1" s="6">
        <v>371</v>
      </c>
      <c r="C1" s="8">
        <v>377</v>
      </c>
      <c r="D1" s="6">
        <v>381</v>
      </c>
      <c r="E1" s="8">
        <v>388</v>
      </c>
      <c r="F1" s="6">
        <v>389</v>
      </c>
      <c r="G1" s="8">
        <v>390</v>
      </c>
      <c r="H1" s="6">
        <v>394</v>
      </c>
      <c r="I1" s="8">
        <v>395</v>
      </c>
      <c r="J1" s="6">
        <v>396</v>
      </c>
      <c r="K1" s="8">
        <v>398</v>
      </c>
      <c r="L1" s="6">
        <v>399</v>
      </c>
      <c r="M1" s="8">
        <v>400</v>
      </c>
      <c r="N1" s="6">
        <v>401</v>
      </c>
      <c r="O1" s="8">
        <v>404</v>
      </c>
      <c r="P1" s="6">
        <v>409</v>
      </c>
    </row>
    <row r="2" spans="1:16" x14ac:dyDescent="0.25">
      <c r="A2" s="5" t="s">
        <v>1</v>
      </c>
      <c r="B2" s="7" t="s">
        <v>24</v>
      </c>
      <c r="C2" s="9" t="s">
        <v>26</v>
      </c>
      <c r="D2" s="7" t="s">
        <v>27</v>
      </c>
      <c r="E2" s="9" t="s">
        <v>17</v>
      </c>
      <c r="F2" s="7" t="s">
        <v>18</v>
      </c>
      <c r="G2" s="9" t="s">
        <v>19</v>
      </c>
      <c r="H2" s="7" t="s">
        <v>28</v>
      </c>
      <c r="I2" s="9" t="s">
        <v>20</v>
      </c>
      <c r="J2" s="7" t="s">
        <v>21</v>
      </c>
      <c r="K2" s="9" t="s">
        <v>25</v>
      </c>
      <c r="L2" s="7" t="s">
        <v>22</v>
      </c>
      <c r="M2" s="9" t="s">
        <v>29</v>
      </c>
      <c r="N2" s="7" t="s">
        <v>23</v>
      </c>
      <c r="O2" s="9" t="s">
        <v>30</v>
      </c>
      <c r="P2" s="7" t="s">
        <v>31</v>
      </c>
    </row>
    <row r="3" spans="1:16" x14ac:dyDescent="0.25">
      <c r="A3" s="5" t="s">
        <v>2</v>
      </c>
      <c r="B3" s="7"/>
      <c r="C3" s="9"/>
      <c r="D3" s="7"/>
      <c r="E3" s="9"/>
      <c r="F3" s="7">
        <v>89</v>
      </c>
      <c r="G3" s="9">
        <v>69</v>
      </c>
      <c r="H3" s="7"/>
      <c r="I3" s="9">
        <v>87</v>
      </c>
      <c r="J3" s="7">
        <v>74</v>
      </c>
      <c r="K3" s="9"/>
      <c r="L3" s="7"/>
      <c r="M3" s="9"/>
      <c r="N3" s="7">
        <v>55</v>
      </c>
      <c r="O3" s="9"/>
      <c r="P3" s="7"/>
    </row>
    <row r="4" spans="1:16" x14ac:dyDescent="0.25">
      <c r="A4" s="5" t="s">
        <v>3</v>
      </c>
      <c r="B4" s="7"/>
      <c r="C4" s="9"/>
      <c r="D4" s="7"/>
      <c r="E4" s="9">
        <v>82</v>
      </c>
      <c r="F4" s="7">
        <v>87</v>
      </c>
      <c r="G4" s="9"/>
      <c r="H4" s="7"/>
      <c r="I4" s="9">
        <v>88</v>
      </c>
      <c r="J4" s="7">
        <v>66</v>
      </c>
      <c r="K4" s="9"/>
      <c r="L4" s="7">
        <v>64</v>
      </c>
      <c r="M4" s="9"/>
      <c r="N4" s="7"/>
      <c r="O4" s="9">
        <v>60</v>
      </c>
      <c r="P4" s="7">
        <v>36</v>
      </c>
    </row>
    <row r="5" spans="1:16" x14ac:dyDescent="0.25">
      <c r="A5" s="5" t="s">
        <v>4</v>
      </c>
      <c r="B5" s="7">
        <v>89</v>
      </c>
      <c r="C5" s="9"/>
      <c r="D5" s="7"/>
      <c r="E5" s="9"/>
      <c r="F5" s="7">
        <v>83</v>
      </c>
      <c r="G5" s="9">
        <v>59</v>
      </c>
      <c r="H5" s="7"/>
      <c r="I5" s="9"/>
      <c r="J5" s="7"/>
      <c r="K5" s="9">
        <v>60</v>
      </c>
      <c r="L5" s="7"/>
      <c r="M5" s="9"/>
      <c r="N5" s="7">
        <v>51</v>
      </c>
      <c r="O5" s="9">
        <v>59</v>
      </c>
      <c r="P5" s="7">
        <v>24</v>
      </c>
    </row>
    <row r="6" spans="1:16" x14ac:dyDescent="0.25">
      <c r="A6" s="5" t="s">
        <v>5</v>
      </c>
      <c r="B6" s="7"/>
      <c r="C6" s="9">
        <v>68</v>
      </c>
      <c r="D6" s="7"/>
      <c r="E6" s="9">
        <v>82</v>
      </c>
      <c r="F6" s="7">
        <v>83</v>
      </c>
      <c r="G6" s="9">
        <v>55</v>
      </c>
      <c r="H6" s="7"/>
      <c r="I6" s="9">
        <v>88</v>
      </c>
      <c r="J6" s="7">
        <v>69</v>
      </c>
      <c r="K6" s="9">
        <v>55</v>
      </c>
      <c r="L6" s="7">
        <v>61</v>
      </c>
      <c r="M6" s="9"/>
      <c r="N6" s="7">
        <v>57</v>
      </c>
      <c r="O6" s="9">
        <v>62</v>
      </c>
      <c r="P6" s="7"/>
    </row>
    <row r="7" spans="1:16" x14ac:dyDescent="0.25">
      <c r="A7" s="5" t="s">
        <v>6</v>
      </c>
      <c r="B7" s="7"/>
      <c r="C7" s="9"/>
      <c r="D7" s="7"/>
      <c r="E7" s="9">
        <v>83</v>
      </c>
      <c r="F7" s="7">
        <v>84</v>
      </c>
      <c r="G7" s="9">
        <v>74</v>
      </c>
      <c r="H7" s="7"/>
      <c r="I7" s="9"/>
      <c r="J7" s="7"/>
      <c r="K7" s="9">
        <v>58</v>
      </c>
      <c r="L7" s="7">
        <v>67</v>
      </c>
      <c r="M7" s="9"/>
      <c r="N7" s="7">
        <v>50</v>
      </c>
      <c r="O7" s="9">
        <v>60</v>
      </c>
      <c r="P7" s="7"/>
    </row>
    <row r="8" spans="1:16" x14ac:dyDescent="0.25">
      <c r="A8" s="5" t="s">
        <v>7</v>
      </c>
      <c r="B8" s="7">
        <v>81</v>
      </c>
      <c r="C8" s="9"/>
      <c r="D8" s="7"/>
      <c r="E8" s="9">
        <v>80</v>
      </c>
      <c r="F8" s="7">
        <v>87</v>
      </c>
      <c r="G8" s="9">
        <v>62</v>
      </c>
      <c r="H8" s="7"/>
      <c r="I8" s="9">
        <v>85</v>
      </c>
      <c r="J8" s="7">
        <v>78</v>
      </c>
      <c r="K8" s="9">
        <v>68</v>
      </c>
      <c r="L8" s="7">
        <v>77</v>
      </c>
      <c r="M8" s="9"/>
      <c r="N8" s="7">
        <v>73</v>
      </c>
      <c r="O8" s="9">
        <v>58</v>
      </c>
      <c r="P8" s="7"/>
    </row>
    <row r="9" spans="1:16" x14ac:dyDescent="0.25">
      <c r="A9" s="5" t="s">
        <v>8</v>
      </c>
      <c r="B9" s="7">
        <v>81</v>
      </c>
      <c r="C9" s="9"/>
      <c r="D9" s="7"/>
      <c r="E9" s="9"/>
      <c r="F9" s="7">
        <v>85</v>
      </c>
      <c r="G9" s="9">
        <v>65</v>
      </c>
      <c r="H9" s="7"/>
      <c r="I9" s="9">
        <v>89</v>
      </c>
      <c r="J9" s="7"/>
      <c r="K9" s="9">
        <v>72</v>
      </c>
      <c r="L9" s="7">
        <v>75</v>
      </c>
      <c r="M9" s="9"/>
      <c r="N9" s="7">
        <v>67</v>
      </c>
      <c r="O9" s="9">
        <v>50</v>
      </c>
      <c r="P9" s="7"/>
    </row>
    <row r="10" spans="1:16" x14ac:dyDescent="0.25">
      <c r="A10" s="5" t="s">
        <v>9</v>
      </c>
      <c r="B10" s="7">
        <v>85</v>
      </c>
      <c r="C10" s="9"/>
      <c r="D10" s="7">
        <v>58</v>
      </c>
      <c r="E10" s="9">
        <v>83</v>
      </c>
      <c r="F10" s="7">
        <v>86</v>
      </c>
      <c r="G10" s="9"/>
      <c r="H10" s="7"/>
      <c r="I10" s="9">
        <v>87</v>
      </c>
      <c r="J10" s="7">
        <v>73</v>
      </c>
      <c r="K10" s="9">
        <v>55</v>
      </c>
      <c r="L10" s="7"/>
      <c r="M10" s="9">
        <v>67</v>
      </c>
      <c r="N10" s="7">
        <v>60</v>
      </c>
      <c r="O10" s="9">
        <v>57</v>
      </c>
      <c r="P10" s="7"/>
    </row>
    <row r="11" spans="1:16" x14ac:dyDescent="0.25">
      <c r="A11" s="5" t="s">
        <v>10</v>
      </c>
      <c r="B11" s="7"/>
      <c r="C11" s="9"/>
      <c r="D11" s="7"/>
      <c r="E11" s="9">
        <v>87</v>
      </c>
      <c r="F11" s="7">
        <v>84</v>
      </c>
      <c r="G11" s="9">
        <v>72</v>
      </c>
      <c r="H11" s="7"/>
      <c r="I11" s="9">
        <v>86</v>
      </c>
      <c r="J11" s="7"/>
      <c r="K11" s="9"/>
      <c r="L11" s="7">
        <v>79</v>
      </c>
      <c r="M11" s="9"/>
      <c r="N11" s="7">
        <v>66</v>
      </c>
      <c r="O11" s="9"/>
      <c r="P11" s="7"/>
    </row>
    <row r="12" spans="1:16" x14ac:dyDescent="0.25">
      <c r="A12" s="5" t="s">
        <v>11</v>
      </c>
      <c r="B12" s="7"/>
      <c r="C12" s="9"/>
      <c r="D12" s="7"/>
      <c r="E12" s="9">
        <v>80</v>
      </c>
      <c r="F12" s="7"/>
      <c r="G12" s="9">
        <v>72</v>
      </c>
      <c r="H12" s="7"/>
      <c r="I12" s="9"/>
      <c r="J12" s="7"/>
      <c r="K12" s="9">
        <v>48</v>
      </c>
      <c r="L12" s="7"/>
      <c r="M12" s="9"/>
      <c r="N12" s="7">
        <v>70</v>
      </c>
      <c r="O12" s="9">
        <v>61</v>
      </c>
      <c r="P12" s="7">
        <v>64</v>
      </c>
    </row>
    <row r="13" spans="1:16" x14ac:dyDescent="0.25">
      <c r="A13" s="5" t="s">
        <v>12</v>
      </c>
      <c r="B13" s="7"/>
      <c r="C13" s="9"/>
      <c r="D13" s="7"/>
      <c r="E13" s="9"/>
      <c r="F13" s="7"/>
      <c r="G13" s="9"/>
      <c r="H13" s="7"/>
      <c r="I13" s="9"/>
      <c r="J13" s="7"/>
      <c r="K13" s="9"/>
      <c r="L13" s="7"/>
      <c r="M13" s="9"/>
      <c r="N13" s="7"/>
      <c r="O13" s="9"/>
      <c r="P13" s="7"/>
    </row>
    <row r="14" spans="1:16" x14ac:dyDescent="0.25">
      <c r="A14" s="5" t="s">
        <v>13</v>
      </c>
      <c r="B14" s="7"/>
      <c r="C14" s="9"/>
      <c r="D14" s="7"/>
      <c r="E14" s="9"/>
      <c r="F14" s="7"/>
      <c r="G14" s="9"/>
      <c r="H14" s="7"/>
      <c r="I14" s="9"/>
      <c r="J14" s="7"/>
      <c r="K14" s="9"/>
      <c r="L14" s="7"/>
      <c r="M14" s="9"/>
      <c r="N14" s="7"/>
      <c r="O14" s="9"/>
      <c r="P14" s="7"/>
    </row>
    <row r="15" spans="1:16" x14ac:dyDescent="0.25">
      <c r="A15" s="5" t="s">
        <v>14</v>
      </c>
      <c r="B15" s="7"/>
      <c r="C15" s="9"/>
      <c r="D15" s="7"/>
      <c r="E15" s="9"/>
      <c r="F15" s="7"/>
      <c r="G15" s="9"/>
      <c r="H15" s="7"/>
      <c r="I15" s="9"/>
      <c r="J15" s="7"/>
      <c r="K15" s="9"/>
      <c r="L15" s="7"/>
      <c r="M15" s="9"/>
      <c r="N15" s="7"/>
      <c r="O15" s="9"/>
      <c r="P15" s="7"/>
    </row>
    <row r="16" spans="1:16" x14ac:dyDescent="0.25">
      <c r="A16" s="5" t="s">
        <v>15</v>
      </c>
      <c r="B16" s="7"/>
      <c r="C16" s="9"/>
      <c r="D16" s="7"/>
      <c r="E16" s="9"/>
      <c r="F16" s="7"/>
      <c r="G16" s="9"/>
      <c r="H16" s="7"/>
      <c r="I16" s="9"/>
      <c r="J16" s="7"/>
      <c r="K16" s="9"/>
      <c r="L16" s="7"/>
      <c r="M16" s="9"/>
      <c r="N16" s="7"/>
      <c r="O16" s="9"/>
      <c r="P16" s="7"/>
    </row>
    <row r="17" spans="1:16" x14ac:dyDescent="0.25">
      <c r="A17" s="5" t="s">
        <v>16</v>
      </c>
      <c r="B17" s="7"/>
      <c r="C17" s="9"/>
      <c r="D17" s="7"/>
      <c r="E17" s="9"/>
      <c r="F17" s="7"/>
      <c r="G17" s="9"/>
      <c r="H17" s="7"/>
      <c r="I17" s="9"/>
      <c r="J17" s="7"/>
      <c r="K17" s="9"/>
      <c r="L17" s="7"/>
      <c r="M17" s="9"/>
      <c r="N17" s="7"/>
      <c r="O17" s="9"/>
      <c r="P17" s="7"/>
    </row>
    <row r="19" spans="1:16" x14ac:dyDescent="0.25">
      <c r="B19" s="2">
        <f>COUNT(B3:B17)</f>
        <v>4</v>
      </c>
      <c r="C19" s="2">
        <f t="shared" ref="C19:P19" si="0">COUNT(C3:C17)</f>
        <v>1</v>
      </c>
      <c r="D19" s="2">
        <f t="shared" si="0"/>
        <v>1</v>
      </c>
      <c r="E19" s="12">
        <f t="shared" si="0"/>
        <v>7</v>
      </c>
      <c r="F19" s="2">
        <f t="shared" si="0"/>
        <v>9</v>
      </c>
      <c r="G19" s="2">
        <f t="shared" si="0"/>
        <v>8</v>
      </c>
      <c r="H19" s="2">
        <f t="shared" si="0"/>
        <v>0</v>
      </c>
      <c r="I19" s="2">
        <f t="shared" si="0"/>
        <v>7</v>
      </c>
      <c r="J19" s="2">
        <f t="shared" si="0"/>
        <v>5</v>
      </c>
      <c r="K19" s="2">
        <f t="shared" si="0"/>
        <v>7</v>
      </c>
      <c r="L19" s="2">
        <f t="shared" si="0"/>
        <v>6</v>
      </c>
      <c r="M19" s="2">
        <f t="shared" si="0"/>
        <v>1</v>
      </c>
      <c r="N19" s="2">
        <f t="shared" si="0"/>
        <v>9</v>
      </c>
      <c r="O19" s="2">
        <f t="shared" si="0"/>
        <v>8</v>
      </c>
      <c r="P19" s="2">
        <f t="shared" si="0"/>
        <v>3</v>
      </c>
    </row>
    <row r="21" spans="1:16" x14ac:dyDescent="0.25">
      <c r="A21" s="3" t="s">
        <v>2</v>
      </c>
      <c r="B21" s="2" t="b">
        <f>IF(B$19&gt;=7,IF(B3&gt;=LARGE(B$3:B$17,7),B3,0))</f>
        <v>0</v>
      </c>
      <c r="C21" s="2" t="b">
        <f t="shared" ref="C21:P21" si="1">IF(C$19&gt;=7,IF(C3&gt;=LARGE(C$3:C$17,7),C3,0))</f>
        <v>0</v>
      </c>
      <c r="D21" s="2" t="b">
        <f t="shared" si="1"/>
        <v>0</v>
      </c>
      <c r="E21" s="2">
        <f t="shared" si="1"/>
        <v>0</v>
      </c>
      <c r="F21" s="2">
        <f t="shared" si="1"/>
        <v>89</v>
      </c>
      <c r="G21" s="2">
        <f t="shared" si="1"/>
        <v>69</v>
      </c>
      <c r="H21" s="2" t="b">
        <f t="shared" si="1"/>
        <v>0</v>
      </c>
      <c r="I21" s="2">
        <f t="shared" si="1"/>
        <v>87</v>
      </c>
      <c r="J21" s="2" t="b">
        <f t="shared" si="1"/>
        <v>0</v>
      </c>
      <c r="K21" s="2">
        <f t="shared" si="1"/>
        <v>0</v>
      </c>
      <c r="L21" s="2" t="b">
        <f t="shared" si="1"/>
        <v>0</v>
      </c>
      <c r="M21" s="2" t="b">
        <f t="shared" si="1"/>
        <v>0</v>
      </c>
      <c r="N21" s="2">
        <f t="shared" si="1"/>
        <v>55</v>
      </c>
      <c r="O21" s="2">
        <f t="shared" si="1"/>
        <v>0</v>
      </c>
      <c r="P21" s="2" t="b">
        <f t="shared" si="1"/>
        <v>0</v>
      </c>
    </row>
    <row r="22" spans="1:16" x14ac:dyDescent="0.25">
      <c r="A22" s="3" t="s">
        <v>3</v>
      </c>
      <c r="B22" s="2" t="b">
        <f t="shared" ref="B22:P35" si="2">IF(B$19&gt;=7,IF(B4&gt;=LARGE(B$3:B$17,7),B4,0))</f>
        <v>0</v>
      </c>
      <c r="C22" s="2" t="b">
        <f t="shared" si="2"/>
        <v>0</v>
      </c>
      <c r="D22" s="2" t="b">
        <f t="shared" si="2"/>
        <v>0</v>
      </c>
      <c r="E22" s="2">
        <f t="shared" si="2"/>
        <v>82</v>
      </c>
      <c r="F22" s="2">
        <f t="shared" si="2"/>
        <v>87</v>
      </c>
      <c r="G22" s="2">
        <f t="shared" si="2"/>
        <v>0</v>
      </c>
      <c r="H22" s="2" t="b">
        <f t="shared" si="2"/>
        <v>0</v>
      </c>
      <c r="I22" s="2">
        <f t="shared" si="2"/>
        <v>88</v>
      </c>
      <c r="J22" s="2" t="b">
        <f t="shared" si="2"/>
        <v>0</v>
      </c>
      <c r="K22" s="2">
        <f t="shared" si="2"/>
        <v>0</v>
      </c>
      <c r="L22" s="2" t="b">
        <f t="shared" si="2"/>
        <v>0</v>
      </c>
      <c r="M22" s="2" t="b">
        <f t="shared" si="2"/>
        <v>0</v>
      </c>
      <c r="N22" s="2">
        <f t="shared" si="2"/>
        <v>0</v>
      </c>
      <c r="O22" s="2">
        <f t="shared" si="2"/>
        <v>60</v>
      </c>
      <c r="P22" s="2" t="b">
        <f t="shared" si="2"/>
        <v>0</v>
      </c>
    </row>
    <row r="23" spans="1:16" x14ac:dyDescent="0.25">
      <c r="A23" s="3" t="s">
        <v>4</v>
      </c>
      <c r="B23" s="2" t="b">
        <f t="shared" si="2"/>
        <v>0</v>
      </c>
      <c r="C23" s="2" t="b">
        <f t="shared" si="2"/>
        <v>0</v>
      </c>
      <c r="D23" s="2" t="b">
        <f t="shared" si="2"/>
        <v>0</v>
      </c>
      <c r="E23" s="2">
        <f t="shared" si="2"/>
        <v>0</v>
      </c>
      <c r="F23" s="2">
        <f t="shared" si="2"/>
        <v>0</v>
      </c>
      <c r="G23" s="2">
        <f t="shared" si="2"/>
        <v>59</v>
      </c>
      <c r="H23" s="2" t="b">
        <f t="shared" si="2"/>
        <v>0</v>
      </c>
      <c r="I23" s="2">
        <f t="shared" si="2"/>
        <v>0</v>
      </c>
      <c r="J23" s="2" t="b">
        <f t="shared" si="2"/>
        <v>0</v>
      </c>
      <c r="K23" s="2">
        <f t="shared" si="2"/>
        <v>60</v>
      </c>
      <c r="L23" s="2" t="b">
        <f t="shared" si="2"/>
        <v>0</v>
      </c>
      <c r="M23" s="2" t="b">
        <f t="shared" si="2"/>
        <v>0</v>
      </c>
      <c r="N23" s="2">
        <f t="shared" si="2"/>
        <v>0</v>
      </c>
      <c r="O23" s="2">
        <f t="shared" si="2"/>
        <v>59</v>
      </c>
      <c r="P23" s="2" t="b">
        <f t="shared" si="2"/>
        <v>0</v>
      </c>
    </row>
    <row r="24" spans="1:16" x14ac:dyDescent="0.25">
      <c r="A24" s="3" t="s">
        <v>5</v>
      </c>
      <c r="B24" s="2" t="b">
        <f t="shared" si="2"/>
        <v>0</v>
      </c>
      <c r="C24" s="2" t="b">
        <f t="shared" si="2"/>
        <v>0</v>
      </c>
      <c r="D24" s="2" t="b">
        <f t="shared" si="2"/>
        <v>0</v>
      </c>
      <c r="E24" s="2">
        <f t="shared" si="2"/>
        <v>82</v>
      </c>
      <c r="F24" s="2">
        <f t="shared" si="2"/>
        <v>0</v>
      </c>
      <c r="G24" s="2">
        <f t="shared" si="2"/>
        <v>0</v>
      </c>
      <c r="H24" s="2" t="b">
        <f t="shared" si="2"/>
        <v>0</v>
      </c>
      <c r="I24" s="2">
        <f t="shared" si="2"/>
        <v>88</v>
      </c>
      <c r="J24" s="2" t="b">
        <f t="shared" si="2"/>
        <v>0</v>
      </c>
      <c r="K24" s="2">
        <f t="shared" si="2"/>
        <v>55</v>
      </c>
      <c r="L24" s="2" t="b">
        <f t="shared" si="2"/>
        <v>0</v>
      </c>
      <c r="M24" s="2" t="b">
        <f t="shared" si="2"/>
        <v>0</v>
      </c>
      <c r="N24" s="2">
        <f t="shared" si="2"/>
        <v>57</v>
      </c>
      <c r="O24" s="2">
        <f t="shared" si="2"/>
        <v>62</v>
      </c>
      <c r="P24" s="2" t="b">
        <f t="shared" si="2"/>
        <v>0</v>
      </c>
    </row>
    <row r="25" spans="1:16" x14ac:dyDescent="0.25">
      <c r="A25" s="3" t="s">
        <v>6</v>
      </c>
      <c r="B25" s="2" t="b">
        <f t="shared" si="2"/>
        <v>0</v>
      </c>
      <c r="C25" s="2" t="b">
        <f t="shared" si="2"/>
        <v>0</v>
      </c>
      <c r="D25" s="2" t="b">
        <f t="shared" si="2"/>
        <v>0</v>
      </c>
      <c r="E25" s="2">
        <f t="shared" si="2"/>
        <v>83</v>
      </c>
      <c r="F25" s="2">
        <f t="shared" si="2"/>
        <v>84</v>
      </c>
      <c r="G25" s="2">
        <f t="shared" si="2"/>
        <v>74</v>
      </c>
      <c r="H25" s="2" t="b">
        <f t="shared" si="2"/>
        <v>0</v>
      </c>
      <c r="I25" s="2">
        <f t="shared" si="2"/>
        <v>0</v>
      </c>
      <c r="J25" s="2" t="b">
        <f t="shared" si="2"/>
        <v>0</v>
      </c>
      <c r="K25" s="2">
        <f t="shared" si="2"/>
        <v>58</v>
      </c>
      <c r="L25" s="2" t="b">
        <f t="shared" si="2"/>
        <v>0</v>
      </c>
      <c r="M25" s="2" t="b">
        <f t="shared" si="2"/>
        <v>0</v>
      </c>
      <c r="N25" s="2">
        <f t="shared" si="2"/>
        <v>0</v>
      </c>
      <c r="O25" s="2">
        <f t="shared" si="2"/>
        <v>60</v>
      </c>
      <c r="P25" s="2" t="b">
        <f t="shared" si="2"/>
        <v>0</v>
      </c>
    </row>
    <row r="26" spans="1:16" x14ac:dyDescent="0.25">
      <c r="A26" s="3" t="s">
        <v>7</v>
      </c>
      <c r="B26" s="2" t="b">
        <f t="shared" si="2"/>
        <v>0</v>
      </c>
      <c r="C26" s="2" t="b">
        <f t="shared" si="2"/>
        <v>0</v>
      </c>
      <c r="D26" s="2" t="b">
        <f t="shared" si="2"/>
        <v>0</v>
      </c>
      <c r="E26" s="2">
        <f t="shared" si="2"/>
        <v>80</v>
      </c>
      <c r="F26" s="2">
        <f t="shared" si="2"/>
        <v>87</v>
      </c>
      <c r="G26" s="2">
        <f t="shared" si="2"/>
        <v>62</v>
      </c>
      <c r="H26" s="2" t="b">
        <f t="shared" si="2"/>
        <v>0</v>
      </c>
      <c r="I26" s="2">
        <f t="shared" si="2"/>
        <v>85</v>
      </c>
      <c r="J26" s="2" t="b">
        <f t="shared" si="2"/>
        <v>0</v>
      </c>
      <c r="K26" s="2">
        <f t="shared" si="2"/>
        <v>68</v>
      </c>
      <c r="L26" s="2" t="b">
        <f t="shared" si="2"/>
        <v>0</v>
      </c>
      <c r="M26" s="2" t="b">
        <f t="shared" si="2"/>
        <v>0</v>
      </c>
      <c r="N26" s="2">
        <f t="shared" si="2"/>
        <v>73</v>
      </c>
      <c r="O26" s="2">
        <f t="shared" si="2"/>
        <v>58</v>
      </c>
      <c r="P26" s="2" t="b">
        <f t="shared" si="2"/>
        <v>0</v>
      </c>
    </row>
    <row r="27" spans="1:16" x14ac:dyDescent="0.25">
      <c r="A27" s="3" t="s">
        <v>8</v>
      </c>
      <c r="B27" s="2" t="b">
        <f t="shared" si="2"/>
        <v>0</v>
      </c>
      <c r="C27" s="2" t="b">
        <f t="shared" si="2"/>
        <v>0</v>
      </c>
      <c r="D27" s="2" t="b">
        <f t="shared" si="2"/>
        <v>0</v>
      </c>
      <c r="E27" s="2">
        <f t="shared" si="2"/>
        <v>0</v>
      </c>
      <c r="F27" s="2">
        <f t="shared" si="2"/>
        <v>85</v>
      </c>
      <c r="G27" s="2">
        <f t="shared" si="2"/>
        <v>65</v>
      </c>
      <c r="H27" s="2" t="b">
        <f t="shared" si="2"/>
        <v>0</v>
      </c>
      <c r="I27" s="2">
        <f t="shared" si="2"/>
        <v>89</v>
      </c>
      <c r="J27" s="2" t="b">
        <f t="shared" si="2"/>
        <v>0</v>
      </c>
      <c r="K27" s="2">
        <f t="shared" si="2"/>
        <v>72</v>
      </c>
      <c r="L27" s="2" t="b">
        <f t="shared" si="2"/>
        <v>0</v>
      </c>
      <c r="M27" s="2" t="b">
        <f t="shared" si="2"/>
        <v>0</v>
      </c>
      <c r="N27" s="2">
        <f t="shared" si="2"/>
        <v>67</v>
      </c>
      <c r="O27" s="2">
        <f t="shared" si="2"/>
        <v>0</v>
      </c>
      <c r="P27" s="2" t="b">
        <f t="shared" si="2"/>
        <v>0</v>
      </c>
    </row>
    <row r="28" spans="1:16" x14ac:dyDescent="0.25">
      <c r="A28" s="3" t="s">
        <v>9</v>
      </c>
      <c r="B28" s="2" t="b">
        <f t="shared" si="2"/>
        <v>0</v>
      </c>
      <c r="C28" s="2" t="b">
        <f t="shared" si="2"/>
        <v>0</v>
      </c>
      <c r="D28" s="2" t="b">
        <f t="shared" si="2"/>
        <v>0</v>
      </c>
      <c r="E28" s="2">
        <f t="shared" si="2"/>
        <v>83</v>
      </c>
      <c r="F28" s="2">
        <f t="shared" si="2"/>
        <v>86</v>
      </c>
      <c r="G28" s="2">
        <f t="shared" si="2"/>
        <v>0</v>
      </c>
      <c r="H28" s="2" t="b">
        <f t="shared" si="2"/>
        <v>0</v>
      </c>
      <c r="I28" s="2">
        <f t="shared" si="2"/>
        <v>87</v>
      </c>
      <c r="J28" s="2" t="b">
        <f t="shared" si="2"/>
        <v>0</v>
      </c>
      <c r="K28" s="2">
        <f t="shared" si="2"/>
        <v>55</v>
      </c>
      <c r="L28" s="2" t="b">
        <f t="shared" si="2"/>
        <v>0</v>
      </c>
      <c r="M28" s="2" t="b">
        <f t="shared" si="2"/>
        <v>0</v>
      </c>
      <c r="N28" s="2">
        <f t="shared" si="2"/>
        <v>60</v>
      </c>
      <c r="O28" s="2">
        <f t="shared" si="2"/>
        <v>57</v>
      </c>
      <c r="P28" s="2" t="b">
        <f t="shared" si="2"/>
        <v>0</v>
      </c>
    </row>
    <row r="29" spans="1:16" x14ac:dyDescent="0.25">
      <c r="A29" s="3" t="s">
        <v>10</v>
      </c>
      <c r="B29" s="2" t="b">
        <f t="shared" si="2"/>
        <v>0</v>
      </c>
      <c r="C29" s="2" t="b">
        <f t="shared" si="2"/>
        <v>0</v>
      </c>
      <c r="D29" s="2" t="b">
        <f t="shared" si="2"/>
        <v>0</v>
      </c>
      <c r="E29" s="2">
        <f t="shared" si="2"/>
        <v>87</v>
      </c>
      <c r="F29" s="2">
        <f t="shared" si="2"/>
        <v>84</v>
      </c>
      <c r="G29" s="2">
        <f t="shared" si="2"/>
        <v>72</v>
      </c>
      <c r="H29" s="2" t="b">
        <f t="shared" si="2"/>
        <v>0</v>
      </c>
      <c r="I29" s="2">
        <f t="shared" si="2"/>
        <v>86</v>
      </c>
      <c r="J29" s="2" t="b">
        <f t="shared" si="2"/>
        <v>0</v>
      </c>
      <c r="K29" s="2">
        <f t="shared" si="2"/>
        <v>0</v>
      </c>
      <c r="L29" s="2" t="b">
        <f t="shared" si="2"/>
        <v>0</v>
      </c>
      <c r="M29" s="2" t="b">
        <f t="shared" si="2"/>
        <v>0</v>
      </c>
      <c r="N29" s="2">
        <f t="shared" si="2"/>
        <v>66</v>
      </c>
      <c r="O29" s="2">
        <f t="shared" si="2"/>
        <v>0</v>
      </c>
      <c r="P29" s="2" t="b">
        <f t="shared" si="2"/>
        <v>0</v>
      </c>
    </row>
    <row r="30" spans="1:16" x14ac:dyDescent="0.25">
      <c r="A30" s="3" t="s">
        <v>11</v>
      </c>
      <c r="B30" s="2" t="b">
        <f t="shared" si="2"/>
        <v>0</v>
      </c>
      <c r="C30" s="2" t="b">
        <f t="shared" si="2"/>
        <v>0</v>
      </c>
      <c r="D30" s="2" t="b">
        <f t="shared" si="2"/>
        <v>0</v>
      </c>
      <c r="E30" s="2">
        <f t="shared" si="2"/>
        <v>80</v>
      </c>
      <c r="F30" s="2">
        <f t="shared" si="2"/>
        <v>0</v>
      </c>
      <c r="G30" s="2">
        <f t="shared" si="2"/>
        <v>72</v>
      </c>
      <c r="H30" s="2" t="b">
        <f t="shared" si="2"/>
        <v>0</v>
      </c>
      <c r="I30" s="2">
        <f t="shared" si="2"/>
        <v>0</v>
      </c>
      <c r="J30" s="2" t="b">
        <f t="shared" si="2"/>
        <v>0</v>
      </c>
      <c r="K30" s="2">
        <f t="shared" si="2"/>
        <v>48</v>
      </c>
      <c r="L30" s="2" t="b">
        <f t="shared" si="2"/>
        <v>0</v>
      </c>
      <c r="M30" s="2" t="b">
        <f t="shared" si="2"/>
        <v>0</v>
      </c>
      <c r="N30" s="2">
        <f t="shared" si="2"/>
        <v>70</v>
      </c>
      <c r="O30" s="2">
        <f t="shared" si="2"/>
        <v>61</v>
      </c>
      <c r="P30" s="2" t="b">
        <f t="shared" si="2"/>
        <v>0</v>
      </c>
    </row>
    <row r="31" spans="1:16" x14ac:dyDescent="0.25">
      <c r="A31" s="3" t="s">
        <v>12</v>
      </c>
      <c r="B31" s="2" t="b">
        <f t="shared" si="2"/>
        <v>0</v>
      </c>
      <c r="C31" s="2" t="b">
        <f t="shared" si="2"/>
        <v>0</v>
      </c>
      <c r="D31" s="2" t="b">
        <f t="shared" si="2"/>
        <v>0</v>
      </c>
      <c r="E31" s="2">
        <f t="shared" si="2"/>
        <v>0</v>
      </c>
      <c r="F31" s="2">
        <f t="shared" si="2"/>
        <v>0</v>
      </c>
      <c r="G31" s="2">
        <f t="shared" si="2"/>
        <v>0</v>
      </c>
      <c r="H31" s="2" t="b">
        <f t="shared" si="2"/>
        <v>0</v>
      </c>
      <c r="I31" s="2">
        <f t="shared" si="2"/>
        <v>0</v>
      </c>
      <c r="J31" s="2" t="b">
        <f t="shared" si="2"/>
        <v>0</v>
      </c>
      <c r="K31" s="2">
        <f t="shared" si="2"/>
        <v>0</v>
      </c>
      <c r="L31" s="2" t="b">
        <f t="shared" si="2"/>
        <v>0</v>
      </c>
      <c r="M31" s="2" t="b">
        <f t="shared" si="2"/>
        <v>0</v>
      </c>
      <c r="N31" s="2">
        <f t="shared" si="2"/>
        <v>0</v>
      </c>
      <c r="O31" s="2">
        <f t="shared" si="2"/>
        <v>0</v>
      </c>
      <c r="P31" s="2" t="b">
        <f t="shared" si="2"/>
        <v>0</v>
      </c>
    </row>
    <row r="32" spans="1:16" x14ac:dyDescent="0.25">
      <c r="A32" s="3" t="s">
        <v>13</v>
      </c>
      <c r="B32" s="2" t="b">
        <f t="shared" si="2"/>
        <v>0</v>
      </c>
      <c r="C32" s="2" t="b">
        <f t="shared" si="2"/>
        <v>0</v>
      </c>
      <c r="D32" s="2" t="b">
        <f t="shared" si="2"/>
        <v>0</v>
      </c>
      <c r="E32" s="2">
        <f t="shared" si="2"/>
        <v>0</v>
      </c>
      <c r="F32" s="2">
        <f t="shared" si="2"/>
        <v>0</v>
      </c>
      <c r="G32" s="2">
        <f t="shared" si="2"/>
        <v>0</v>
      </c>
      <c r="H32" s="2" t="b">
        <f t="shared" si="2"/>
        <v>0</v>
      </c>
      <c r="I32" s="2">
        <f t="shared" si="2"/>
        <v>0</v>
      </c>
      <c r="J32" s="2" t="b">
        <f t="shared" si="2"/>
        <v>0</v>
      </c>
      <c r="K32" s="2">
        <f t="shared" si="2"/>
        <v>0</v>
      </c>
      <c r="L32" s="2" t="b">
        <f t="shared" si="2"/>
        <v>0</v>
      </c>
      <c r="M32" s="2" t="b">
        <f t="shared" si="2"/>
        <v>0</v>
      </c>
      <c r="N32" s="2">
        <f t="shared" si="2"/>
        <v>0</v>
      </c>
      <c r="O32" s="2">
        <f t="shared" si="2"/>
        <v>0</v>
      </c>
      <c r="P32" s="2" t="b">
        <f t="shared" si="2"/>
        <v>0</v>
      </c>
    </row>
    <row r="33" spans="1:16" x14ac:dyDescent="0.25">
      <c r="A33" s="3" t="s">
        <v>14</v>
      </c>
      <c r="B33" s="2" t="b">
        <f t="shared" si="2"/>
        <v>0</v>
      </c>
      <c r="C33" s="2" t="b">
        <f t="shared" si="2"/>
        <v>0</v>
      </c>
      <c r="D33" s="2" t="b">
        <f t="shared" si="2"/>
        <v>0</v>
      </c>
      <c r="E33" s="2">
        <f t="shared" si="2"/>
        <v>0</v>
      </c>
      <c r="F33" s="2">
        <f t="shared" si="2"/>
        <v>0</v>
      </c>
      <c r="G33" s="2">
        <f t="shared" si="2"/>
        <v>0</v>
      </c>
      <c r="H33" s="2" t="b">
        <f t="shared" si="2"/>
        <v>0</v>
      </c>
      <c r="I33" s="2">
        <f t="shared" si="2"/>
        <v>0</v>
      </c>
      <c r="J33" s="2" t="b">
        <f t="shared" si="2"/>
        <v>0</v>
      </c>
      <c r="K33" s="2">
        <f t="shared" si="2"/>
        <v>0</v>
      </c>
      <c r="L33" s="2" t="b">
        <f t="shared" si="2"/>
        <v>0</v>
      </c>
      <c r="M33" s="2" t="b">
        <f t="shared" si="2"/>
        <v>0</v>
      </c>
      <c r="N33" s="2">
        <f t="shared" si="2"/>
        <v>0</v>
      </c>
      <c r="O33" s="2">
        <f t="shared" si="2"/>
        <v>0</v>
      </c>
      <c r="P33" s="2" t="b">
        <f t="shared" si="2"/>
        <v>0</v>
      </c>
    </row>
    <row r="34" spans="1:16" x14ac:dyDescent="0.25">
      <c r="A34" s="3" t="s">
        <v>15</v>
      </c>
      <c r="B34" s="2" t="b">
        <f t="shared" si="2"/>
        <v>0</v>
      </c>
      <c r="C34" s="2" t="b">
        <f t="shared" si="2"/>
        <v>0</v>
      </c>
      <c r="D34" s="2" t="b">
        <f t="shared" si="2"/>
        <v>0</v>
      </c>
      <c r="E34" s="2">
        <f t="shared" si="2"/>
        <v>0</v>
      </c>
      <c r="F34" s="2">
        <f t="shared" si="2"/>
        <v>0</v>
      </c>
      <c r="G34" s="2">
        <f t="shared" si="2"/>
        <v>0</v>
      </c>
      <c r="H34" s="2" t="b">
        <f t="shared" si="2"/>
        <v>0</v>
      </c>
      <c r="I34" s="2">
        <f t="shared" si="2"/>
        <v>0</v>
      </c>
      <c r="J34" s="2" t="b">
        <f t="shared" si="2"/>
        <v>0</v>
      </c>
      <c r="K34" s="2">
        <f t="shared" si="2"/>
        <v>0</v>
      </c>
      <c r="L34" s="2" t="b">
        <f t="shared" si="2"/>
        <v>0</v>
      </c>
      <c r="M34" s="2" t="b">
        <f t="shared" si="2"/>
        <v>0</v>
      </c>
      <c r="N34" s="2">
        <f t="shared" si="2"/>
        <v>0</v>
      </c>
      <c r="O34" s="2">
        <f t="shared" si="2"/>
        <v>0</v>
      </c>
      <c r="P34" s="2" t="b">
        <f t="shared" si="2"/>
        <v>0</v>
      </c>
    </row>
    <row r="35" spans="1:16" x14ac:dyDescent="0.25">
      <c r="A35" s="3" t="s">
        <v>16</v>
      </c>
      <c r="B35" s="2" t="b">
        <f t="shared" si="2"/>
        <v>0</v>
      </c>
      <c r="C35" s="2" t="b">
        <f t="shared" si="2"/>
        <v>0</v>
      </c>
      <c r="D35" s="2" t="b">
        <f t="shared" si="2"/>
        <v>0</v>
      </c>
      <c r="E35" s="2">
        <f t="shared" si="2"/>
        <v>0</v>
      </c>
      <c r="F35" s="2">
        <f t="shared" si="2"/>
        <v>0</v>
      </c>
      <c r="G35" s="2">
        <f t="shared" si="2"/>
        <v>0</v>
      </c>
      <c r="H35" s="2" t="b">
        <f t="shared" si="2"/>
        <v>0</v>
      </c>
      <c r="I35" s="2">
        <f t="shared" si="2"/>
        <v>0</v>
      </c>
      <c r="J35" s="2" t="b">
        <f t="shared" si="2"/>
        <v>0</v>
      </c>
      <c r="K35" s="2">
        <f t="shared" si="2"/>
        <v>0</v>
      </c>
      <c r="L35" s="2" t="b">
        <f t="shared" si="2"/>
        <v>0</v>
      </c>
      <c r="M35" s="2" t="b">
        <f t="shared" si="2"/>
        <v>0</v>
      </c>
      <c r="N35" s="2">
        <f t="shared" si="2"/>
        <v>0</v>
      </c>
      <c r="O35" s="2">
        <f t="shared" si="2"/>
        <v>0</v>
      </c>
      <c r="P35" s="2" t="b">
        <f t="shared" si="2"/>
        <v>0</v>
      </c>
    </row>
    <row r="37" spans="1:16" x14ac:dyDescent="0.25">
      <c r="A37" s="2" t="s">
        <v>34</v>
      </c>
      <c r="B37" s="2">
        <f>SUM(B21:B35)/7</f>
        <v>0</v>
      </c>
      <c r="C37" s="2">
        <f t="shared" ref="C37:P37" si="3">SUM(C21:C35)/7</f>
        <v>0</v>
      </c>
      <c r="D37" s="2">
        <f t="shared" si="3"/>
        <v>0</v>
      </c>
      <c r="E37" s="2">
        <f t="shared" si="3"/>
        <v>82.428571428571431</v>
      </c>
      <c r="F37" s="2">
        <f t="shared" si="3"/>
        <v>86</v>
      </c>
      <c r="G37" s="2">
        <f t="shared" si="3"/>
        <v>67.571428571428569</v>
      </c>
      <c r="H37" s="2">
        <f t="shared" si="3"/>
        <v>0</v>
      </c>
      <c r="I37" s="2">
        <f t="shared" si="3"/>
        <v>87.142857142857139</v>
      </c>
      <c r="J37" s="2">
        <f t="shared" si="3"/>
        <v>0</v>
      </c>
      <c r="K37" s="2">
        <f t="shared" si="3"/>
        <v>59.428571428571431</v>
      </c>
      <c r="L37" s="2">
        <f t="shared" si="3"/>
        <v>0</v>
      </c>
      <c r="M37" s="2">
        <f t="shared" si="3"/>
        <v>0</v>
      </c>
      <c r="N37" s="2">
        <f t="shared" si="3"/>
        <v>64</v>
      </c>
      <c r="O37" s="2">
        <f t="shared" si="3"/>
        <v>59.571428571428569</v>
      </c>
      <c r="P37" s="2">
        <f t="shared" si="3"/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K8" sqref="K8"/>
    </sheetView>
  </sheetViews>
  <sheetFormatPr baseColWidth="10" defaultRowHeight="15" x14ac:dyDescent="0.25"/>
  <cols>
    <col min="1" max="1" width="5.28515625" bestFit="1" customWidth="1"/>
    <col min="2" max="2" width="22.85546875" bestFit="1" customWidth="1"/>
    <col min="3" max="3" width="16.28515625" bestFit="1" customWidth="1"/>
    <col min="6" max="6" width="5.28515625" bestFit="1" customWidth="1"/>
    <col min="7" max="7" width="22.85546875" bestFit="1" customWidth="1"/>
    <col min="8" max="8" width="12.140625" bestFit="1" customWidth="1"/>
  </cols>
  <sheetData>
    <row r="1" spans="1:8" x14ac:dyDescent="0.25">
      <c r="A1" s="13" t="s">
        <v>37</v>
      </c>
      <c r="B1" s="13"/>
      <c r="C1" s="13"/>
      <c r="F1" s="13" t="s">
        <v>38</v>
      </c>
      <c r="G1" s="13"/>
      <c r="H1" s="13"/>
    </row>
    <row r="2" spans="1:8" x14ac:dyDescent="0.25">
      <c r="A2" s="13"/>
      <c r="B2" s="13"/>
      <c r="C2" s="13"/>
      <c r="F2" s="13"/>
      <c r="G2" s="13"/>
      <c r="H2" s="13"/>
    </row>
    <row r="4" spans="1:8" ht="15" customHeight="1" x14ac:dyDescent="0.25">
      <c r="A4" s="10" t="s">
        <v>35</v>
      </c>
      <c r="B4" s="10" t="s">
        <v>36</v>
      </c>
      <c r="C4" s="10" t="s">
        <v>37</v>
      </c>
      <c r="F4" s="10" t="s">
        <v>35</v>
      </c>
      <c r="G4" s="10" t="s">
        <v>36</v>
      </c>
      <c r="H4" s="10" t="s">
        <v>32</v>
      </c>
    </row>
    <row r="5" spans="1:8" x14ac:dyDescent="0.25">
      <c r="A5" s="11">
        <v>1</v>
      </c>
      <c r="B5" s="11" t="str">
        <f>Tabelle2!B9</f>
        <v>Reiber, Lena</v>
      </c>
      <c r="C5" s="11">
        <f>IF(Tabelle2!S9 = "Keine 7 Schießen",0,Tabelle2!S9)</f>
        <v>87.142857142857139</v>
      </c>
      <c r="F5" s="11">
        <v>1</v>
      </c>
      <c r="G5" s="11" t="str">
        <f>Tabelle2!B9</f>
        <v>Reiber, Lena</v>
      </c>
      <c r="H5" s="11">
        <f>Tabelle2!R9</f>
        <v>87.142857142857139</v>
      </c>
    </row>
    <row r="6" spans="1:8" x14ac:dyDescent="0.25">
      <c r="A6" s="11">
        <v>2</v>
      </c>
      <c r="B6" s="11" t="str">
        <f>Tabelle2!B6</f>
        <v>Rauch, Carina</v>
      </c>
      <c r="C6" s="11">
        <f>IF(Tabelle2!S6 = "Keine 7 Schießen",0,Tabelle2!S6)</f>
        <v>86</v>
      </c>
      <c r="F6" s="11">
        <v>2</v>
      </c>
      <c r="G6" s="11" t="str">
        <f>Tabelle2!B6</f>
        <v>Rauch, Carina</v>
      </c>
      <c r="H6" s="11">
        <f>Tabelle2!R6</f>
        <v>85.333333333333329</v>
      </c>
    </row>
    <row r="7" spans="1:8" x14ac:dyDescent="0.25">
      <c r="A7" s="11">
        <v>3</v>
      </c>
      <c r="B7" s="11" t="str">
        <f>Tabelle2!B5</f>
        <v>Degenhart, Theresa</v>
      </c>
      <c r="C7" s="11">
        <f>IF(Tabelle2!S5 = "Keine 7 Schießen",0,Tabelle2!S5)</f>
        <v>82.428571428571431</v>
      </c>
      <c r="F7" s="11">
        <v>3</v>
      </c>
      <c r="G7" s="11" t="str">
        <f>Tabelle2!B2</f>
        <v>Kienle, Nadine</v>
      </c>
      <c r="H7" s="11">
        <f>Tabelle2!R2</f>
        <v>84</v>
      </c>
    </row>
    <row r="8" spans="1:8" x14ac:dyDescent="0.25">
      <c r="A8" s="11">
        <v>4</v>
      </c>
      <c r="B8" s="11" t="str">
        <f>Tabelle2!B7</f>
        <v>Schweiger, Niklas</v>
      </c>
      <c r="C8" s="11">
        <f>IF(Tabelle2!S7 = "Keine 7 Schießen",0,Tabelle2!S7)</f>
        <v>67.571428571428569</v>
      </c>
      <c r="F8" s="11">
        <v>4</v>
      </c>
      <c r="G8" s="11" t="str">
        <f>Tabelle2!B5</f>
        <v>Degenhart, Theresa</v>
      </c>
      <c r="H8" s="11">
        <f>Tabelle2!R5</f>
        <v>82.375</v>
      </c>
    </row>
    <row r="9" spans="1:8" x14ac:dyDescent="0.25">
      <c r="A9" s="11">
        <v>5</v>
      </c>
      <c r="B9" s="11" t="str">
        <f>Tabelle2!B14</f>
        <v>Trommer, Mario</v>
      </c>
      <c r="C9" s="11">
        <f>IF(Tabelle2!S14 = "Keine 7 Schießen",0,Tabelle2!S14)</f>
        <v>64</v>
      </c>
      <c r="F9" s="11">
        <v>5</v>
      </c>
      <c r="G9" s="11" t="str">
        <f>Tabelle2!B10</f>
        <v>Schmid, Lisa</v>
      </c>
      <c r="H9" s="11">
        <f>Tabelle2!R10</f>
        <v>72</v>
      </c>
    </row>
    <row r="10" spans="1:8" x14ac:dyDescent="0.25">
      <c r="A10" s="11">
        <v>6</v>
      </c>
      <c r="B10" s="11" t="str">
        <f>Tabelle2!B15</f>
        <v>Rieber, Lukas</v>
      </c>
      <c r="C10" s="11">
        <f>IF(Tabelle2!S15 = "Keine 7 Schießen",0,Tabelle2!S15)</f>
        <v>59.571428571428569</v>
      </c>
      <c r="F10" s="11">
        <v>6</v>
      </c>
      <c r="G10" s="11" t="str">
        <f>Tabelle2!B12</f>
        <v>Zuchtriegel, Maria</v>
      </c>
      <c r="H10" s="11">
        <f>Tabelle2!R12</f>
        <v>70.5</v>
      </c>
    </row>
    <row r="11" spans="1:8" x14ac:dyDescent="0.25">
      <c r="A11" s="11">
        <v>7</v>
      </c>
      <c r="B11" s="11" t="str">
        <f>Tabelle2!B11</f>
        <v>Kerler, Christian</v>
      </c>
      <c r="C11" s="11">
        <f>IF(Tabelle2!S11 = "Keine 7 Schießen",0,Tabelle2!S11)</f>
        <v>59.428571428571431</v>
      </c>
      <c r="F11" s="11">
        <v>7</v>
      </c>
      <c r="G11" s="11" t="str">
        <f>Tabelle2!B3</f>
        <v>Waltenberger, Johannes</v>
      </c>
      <c r="H11" s="11">
        <f>Tabelle2!R3</f>
        <v>68</v>
      </c>
    </row>
    <row r="12" spans="1:8" x14ac:dyDescent="0.25">
      <c r="A12" s="11">
        <v>8</v>
      </c>
      <c r="B12" s="11" t="str">
        <f>Tabelle2!B2</f>
        <v>Kienle, Nadine</v>
      </c>
      <c r="C12" s="11">
        <f>IF(Tabelle2!S2 = "Keine 7 Schießen",0,Tabelle2!S2)</f>
        <v>0</v>
      </c>
      <c r="F12" s="11">
        <v>8</v>
      </c>
      <c r="G12" s="11" t="str">
        <f>Tabelle2!B13</f>
        <v>Rauscher, Lukas</v>
      </c>
      <c r="H12" s="11">
        <f>Tabelle2!R13</f>
        <v>67</v>
      </c>
    </row>
    <row r="13" spans="1:8" x14ac:dyDescent="0.25">
      <c r="A13" s="11">
        <v>9</v>
      </c>
      <c r="B13" s="11" t="str">
        <f>Tabelle2!B3</f>
        <v>Waltenberger, Johannes</v>
      </c>
      <c r="C13" s="11">
        <f>IF(Tabelle2!S3 = "Keine 7 Schießen",0,Tabelle2!S3)</f>
        <v>0</v>
      </c>
      <c r="F13" s="11">
        <v>9</v>
      </c>
      <c r="G13" s="11" t="str">
        <f>Tabelle2!B7</f>
        <v>Schweiger, Niklas</v>
      </c>
      <c r="H13" s="11">
        <f>Tabelle2!R7</f>
        <v>66</v>
      </c>
    </row>
    <row r="14" spans="1:8" x14ac:dyDescent="0.25">
      <c r="A14" s="11">
        <v>10</v>
      </c>
      <c r="B14" s="11" t="str">
        <f>Tabelle2!B4</f>
        <v>Reiber, Niklas</v>
      </c>
      <c r="C14" s="11">
        <f>IF(Tabelle2!S4 = "Keine 7 Schießen",0,Tabelle2!S4)</f>
        <v>0</v>
      </c>
      <c r="F14" s="11">
        <v>10</v>
      </c>
      <c r="G14" s="11" t="str">
        <f>Tabelle2!B14</f>
        <v>Trommer, Mario</v>
      </c>
      <c r="H14" s="11">
        <f>Tabelle2!R14</f>
        <v>61</v>
      </c>
    </row>
    <row r="15" spans="1:8" x14ac:dyDescent="0.25">
      <c r="A15" s="11">
        <v>11</v>
      </c>
      <c r="B15" s="11" t="str">
        <f>Tabelle2!B10</f>
        <v>Schmid, Lisa</v>
      </c>
      <c r="C15" s="11">
        <f>IF(Tabelle2!S10 = "Keine 7 Schießen",0,Tabelle2!S10)</f>
        <v>0</v>
      </c>
      <c r="F15" s="11">
        <v>11</v>
      </c>
      <c r="G15" s="11" t="str">
        <f>Tabelle2!B11</f>
        <v>Kerler, Christian</v>
      </c>
      <c r="H15" s="11">
        <f>Tabelle2!R11</f>
        <v>59.428571428571431</v>
      </c>
    </row>
    <row r="16" spans="1:8" x14ac:dyDescent="0.25">
      <c r="A16" s="11">
        <v>12</v>
      </c>
      <c r="B16" s="11" t="str">
        <f>Tabelle2!B12</f>
        <v>Zuchtriegel, Maria</v>
      </c>
      <c r="C16" s="11">
        <f>IF(Tabelle2!S12 = "Keine 7 Schießen",0,Tabelle2!S12)</f>
        <v>0</v>
      </c>
      <c r="F16" s="11">
        <v>12</v>
      </c>
      <c r="G16" s="11" t="str">
        <f>Tabelle2!B15</f>
        <v>Rieber, Lukas</v>
      </c>
      <c r="H16" s="11">
        <f>Tabelle2!R15</f>
        <v>58.375</v>
      </c>
    </row>
    <row r="17" spans="1:8" x14ac:dyDescent="0.25">
      <c r="A17" s="11">
        <v>13</v>
      </c>
      <c r="B17" s="11" t="str">
        <f>Tabelle2!B13</f>
        <v>Rauscher, Lukas</v>
      </c>
      <c r="C17" s="11">
        <f>IF(Tabelle2!S13 = "Keine 7 Schießen",0,Tabelle2!S13)</f>
        <v>0</v>
      </c>
      <c r="F17" s="11">
        <v>13</v>
      </c>
      <c r="G17" s="11" t="str">
        <f>Tabelle2!B4</f>
        <v>Reiber, Niklas</v>
      </c>
      <c r="H17" s="11">
        <f>Tabelle2!R4</f>
        <v>58</v>
      </c>
    </row>
    <row r="18" spans="1:8" x14ac:dyDescent="0.25">
      <c r="A18" s="11">
        <v>14</v>
      </c>
      <c r="B18" s="11" t="str">
        <f>Tabelle2!B16</f>
        <v>Leinsle, Sascha</v>
      </c>
      <c r="C18" s="11">
        <f>IF(Tabelle2!S16 = "Keine 7 Schießen",0,Tabelle2!S16)</f>
        <v>0</v>
      </c>
      <c r="F18" s="11">
        <v>14</v>
      </c>
      <c r="G18" s="11" t="str">
        <f>Tabelle2!B16</f>
        <v>Leinsle, Sascha</v>
      </c>
      <c r="H18" s="11">
        <f>Tabelle2!R16</f>
        <v>41.333333333333336</v>
      </c>
    </row>
  </sheetData>
  <sortState ref="G4:H17">
    <sortCondition descending="1" ref="H3:H17"/>
  </sortState>
  <mergeCells count="2">
    <mergeCell ref="A1:C2"/>
    <mergeCell ref="F1:H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0 3 6 6 6 b 8 - 7 b 9 0 - 4 4 8 7 - b 9 8 e - 4 5 c 2 5 6 5 d c 8 f 3 "   x m l n s = " h t t p : / / s c h e m a s . m i c r o s o f t . c o m / D a t a M a s h u p " > A A A A A K I D A A B Q S w M E F A A C A A g A A 2 9 L T K R h k + m n A A A A + A A A A B I A H A B D b 2 5 m a W c v U G F j a 2 F n Z S 5 4 b W w g o h g A K K A U A A A A A A A A A A A A A A A A A A A A A A A A A A A A h Y + 9 D o I w G E V f h X S n f 4 o h 5 q M M 6 i a J i Y l x b U q F R i g G i u X d H H w k X 0 E S R d 0 c 7 8 k Z z n 3 c 7 p A O d R V c d d u Z x i a I Y Y o C b V W T G 1 s k q H e n M E a p g J 1 U Z 1 n o Y J R t t x y 6 P E G l c 5 c l I d 5 7 7 G e 4 a Q v C K W X k m G 3 3 q t S 1 R B / Z / J d D Y z s n r d J I w O E V I z i O G J 7 H c Y T 5 g g G Z M G T G f h U + F m M K 5 A f C q q 9 c 3 2 q R 6 3 C 9 A T J N I O 8 X 4 g l Q S w M E F A A C A A g A A 2 9 L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N v S 0 z J i T H S m Q A A A N Q A A A A T A B w A R m 9 y b X V s Y X M v U 2 V j d G l v b j E u b S C i G A A o o B Q A A A A A A A A A A A A A A A A A A A A A A A A A A A B d j c 0 K w j A Q h O + B v E P I S a E K n k t u g t i D o D n W I m m y 2 E C S / m w K Q v H d j U R 6 c C 4 L M / P N I u h o + 8 B k v o e S E k q w U x M Y V s 1 P C I Y J 5 i B S w p K u M z g H y Z G j 2 x 9 V V K 1 C w A 0 3 v b f B 6 t 2 g 7 z g 6 e A 0 T I P J t k S l 5 u i U k s 0 t 9 U R 4 E T x 5 v 3 v V 3 o / n V T N s / 1 p c p X 2 q p O / B K 8 J T w 4 h z B C 5 4 L K 0 q J D f 9 0 + Q F Q S w E C L Q A U A A I A C A A D b 0 t M p G G T 6 a c A A A D 4 A A A A E g A A A A A A A A A A A A A A A A A A A A A A Q 2 9 u Z m l n L 1 B h Y 2 t h Z 2 U u e G 1 s U E s B A i 0 A F A A C A A g A A 2 9 L T A / K 6 a u k A A A A 6 Q A A A B M A A A A A A A A A A A A A A A A A 8 w A A A F t D b 2 5 0 Z W 5 0 X 1 R 5 c G V z X S 5 4 b W x Q S w E C L Q A U A A I A C A A D b 0 t M y Y k x 0 p k A A A D U A A A A E w A A A A A A A A A A A A A A A A D k A Q A A R m 9 y b X V s Y X M v U 2 V j d G l v b j E u b V B L B Q Y A A A A A A w A D A M I A A A D K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w F g A A A A A A A I 4 W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K d W d l b m Q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1 N j a H V l d H p l b k 5 y J n F 1 b 3 Q 7 L C Z x d W 9 0 O 1 N j a H V l d H p l b k 5 h b W U m c X V v d D s s J n F 1 b 3 Q 7 M T M u M T A u M j A x N y Z x d W 9 0 O y w m c X V v d D s y M C 4 x M C 4 y M D E 3 J n F 1 b 3 Q 7 L C Z x d W 9 0 O z I 3 L j E w L j I w M T c m c X V v d D s s J n F 1 b 3 Q 7 M T A u M T E u M j A x N y Z x d W 9 0 O y w m c X V v d D s y N C 4 x M S 4 y M D E 3 J n F 1 b 3 Q 7 L C Z x d W 9 0 O z A x L j E y L j I w M T c m c X V v d D s s J n F 1 b 3 Q 7 M j I u M T I u M j A x N y Z x d W 9 0 O y w m c X V v d D s y O S 4 x M i 4 y M D E 3 J n F 1 b 3 Q 7 L C Z x d W 9 0 O z A y L j A y L j I w M T g m c X V v d D s s J n F 1 b 3 Q 7 M D k u M D I u M j A x O C Z x d W 9 0 O y w m c X V v d D s y M y 4 w M i 4 y M D E 4 J n F 1 b 3 Q 7 L C Z x d W 9 0 O z A y L j A z L j I w M T g m c X V v d D s s J n F 1 b 3 Q 7 M D k u M D M u M j A x O C Z x d W 9 0 O y w m c X V v d D s x N i 4 w M y 4 y M D E 4 J n F 1 b 3 Q 7 L C Z x d W 9 0 O z I z L j A z L j I w M T g m c X V v d D t d I i A v P j x F b n R y e S B U e X B l P S J G a W x s Q 2 9 s d W 1 u V H l w Z X M i I F Z h b H V l P S J z Q W d Z Q 0 F n S U N B Z 0 l D Q W d J Q 0 F n S U N B Z 0 k 9 I i A v P j x F b n R y e S B U e X B l P S J G a W x s R X J y b 3 J D b 3 V u d C I g V m F s d W U 9 I m w w I i A v P j x F b n R y e S B U e X B l P S J G a W x s Q 2 9 1 b n Q i I F Z h b H V l P S J s M T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R h Y m V s b G U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R d W V y e U l E I i B W Y W x 1 Z T 0 i c z F j O G N j M W J m L T E z N m I t N D U 5 Y y 0 4 Z D U 4 L W F h M W U 5 M D k z M D Z m Z C I g L z 4 8 R W 5 0 c n k g V H l w Z T 0 i R m l s b F N 0 Y X R 1 c y I g V m F s d W U 9 I n N D b 2 1 w b G V 0 Z S I g L z 4 8 R W 5 0 c n k g V H l w Z T 0 i R m l s b E x h c 3 R V c G R h d G V k I i B W Y W x 1 Z T 0 i Z D I w M T g t M D I t M T F U M T I 6 N T I 6 N T M u O D Q 3 N D M y M F o i I C 8 + P E V u d H J 5 I F R 5 c G U 9 I k Z p b G x U Y X J n Z X Q i I F Z h b H V l P S J z S n V n Z W 5 k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J n F 1 b 3 Q 7 U 2 N o d W V 0 e m V u T n I m c X V v d D t d L C Z x d W 9 0 O 3 F 1 Z X J 5 U m V s Y X R p b 2 5 z a G l w c y Z x d W 9 0 O z p b X S w m c X V v d D t j b 2 x 1 b W 5 J Z G V u d G l 0 a W V z J n F 1 b 3 Q 7 O l s m c X V v d D t T Z X J 2 Z X I u R G F 0 Y W J h c 2 V c X C 8 y L 1 N R T C 9 k b 2 1 p b m l j L X B j X F x c X H N x b G V 4 c H J l c 3 M 7 U 0 d S L 2 R i b y 9 K d W d l b m Q u e 1 N j a H V l d H p l b k 5 y L D B 9 J n F 1 b 3 Q 7 L C Z x d W 9 0 O 1 N l c n Z l c i 5 E Y X R h Y m F z Z V x c L z I v U 1 F M L 2 R v b W l u a W M t c G N c X F x c c 3 F s Z X h w c m V z c z t T R 1 I v Z G J v L 0 p 1 Z 2 V u Z C 5 7 U 2 N o d W V 0 e m V u T m F t Z S w x f S Z x d W 9 0 O y w m c X V v d D t T Z X J 2 Z X I u R G F 0 Y W J h c 2 V c X C 8 y L 1 N R T C 9 k b 2 1 p b m l j L X B j X F x c X H N x b G V 4 c H J l c 3 M 7 U 0 d S L 2 R i b y 9 K d W d l b m Q u e z E z L j E w L j I w M T c s M n 0 m c X V v d D s s J n F 1 b 3 Q 7 U 2 V y d m V y L k R h d G F i Y X N l X F w v M i 9 T U U w v Z G 9 t a W 5 p Y y 1 w Y 1 x c X F x z c W x l e H B y Z X N z O 1 N H U i 9 k Y m 8 v S n V n Z W 5 k L n s y M C 4 x M C 4 y M D E 3 L D N 9 J n F 1 b 3 Q 7 L C Z x d W 9 0 O 1 N l c n Z l c i 5 E Y X R h Y m F z Z V x c L z I v U 1 F M L 2 R v b W l u a W M t c G N c X F x c c 3 F s Z X h w c m V z c z t T R 1 I v Z G J v L 0 p 1 Z 2 V u Z C 5 7 M j c u M T A u M j A x N y w 0 f S Z x d W 9 0 O y w m c X V v d D t T Z X J 2 Z X I u R G F 0 Y W J h c 2 V c X C 8 y L 1 N R T C 9 k b 2 1 p b m l j L X B j X F x c X H N x b G V 4 c H J l c 3 M 7 U 0 d S L 2 R i b y 9 K d W d l b m Q u e z E w L j E x L j I w M T c s N X 0 m c X V v d D s s J n F 1 b 3 Q 7 U 2 V y d m V y L k R h d G F i Y X N l X F w v M i 9 T U U w v Z G 9 t a W 5 p Y y 1 w Y 1 x c X F x z c W x l e H B y Z X N z O 1 N H U i 9 k Y m 8 v S n V n Z W 5 k L n s y N C 4 x M S 4 y M D E 3 L D Z 9 J n F 1 b 3 Q 7 L C Z x d W 9 0 O 1 N l c n Z l c i 5 E Y X R h Y m F z Z V x c L z I v U 1 F M L 2 R v b W l u a W M t c G N c X F x c c 3 F s Z X h w c m V z c z t T R 1 I v Z G J v L 0 p 1 Z 2 V u Z C 5 7 M D E u M T I u M j A x N y w 3 f S Z x d W 9 0 O y w m c X V v d D t T Z X J 2 Z X I u R G F 0 Y W J h c 2 V c X C 8 y L 1 N R T C 9 k b 2 1 p b m l j L X B j X F x c X H N x b G V 4 c H J l c 3 M 7 U 0 d S L 2 R i b y 9 K d W d l b m Q u e z I y L j E y L j I w M T c s O H 0 m c X V v d D s s J n F 1 b 3 Q 7 U 2 V y d m V y L k R h d G F i Y X N l X F w v M i 9 T U U w v Z G 9 t a W 5 p Y y 1 w Y 1 x c X F x z c W x l e H B y Z X N z O 1 N H U i 9 k Y m 8 v S n V n Z W 5 k L n s y O S 4 x M i 4 y M D E 3 L D l 9 J n F 1 b 3 Q 7 L C Z x d W 9 0 O 1 N l c n Z l c i 5 E Y X R h Y m F z Z V x c L z I v U 1 F M L 2 R v b W l u a W M t c G N c X F x c c 3 F s Z X h w c m V z c z t T R 1 I v Z G J v L 0 p 1 Z 2 V u Z C 5 7 M D I u M D I u M j A x O C w x M H 0 m c X V v d D s s J n F 1 b 3 Q 7 U 2 V y d m V y L k R h d G F i Y X N l X F w v M i 9 T U U w v Z G 9 t a W 5 p Y y 1 w Y 1 x c X F x z c W x l e H B y Z X N z O 1 N H U i 9 k Y m 8 v S n V n Z W 5 k L n s w O S 4 w M i 4 y M D E 4 L D E x f S Z x d W 9 0 O y w m c X V v d D t T Z X J 2 Z X I u R G F 0 Y W J h c 2 V c X C 8 y L 1 N R T C 9 k b 2 1 p b m l j L X B j X F x c X H N x b G V 4 c H J l c 3 M 7 U 0 d S L 2 R i b y 9 K d W d l b m Q u e z I z L j A y L j I w M T g s M T J 9 J n F 1 b 3 Q 7 L C Z x d W 9 0 O 1 N l c n Z l c i 5 E Y X R h Y m F z Z V x c L z I v U 1 F M L 2 R v b W l u a W M t c G N c X F x c c 3 F s Z X h w c m V z c z t T R 1 I v Z G J v L 0 p 1 Z 2 V u Z C 5 7 M D I u M D M u M j A x O C w x M 3 0 m c X V v d D s s J n F 1 b 3 Q 7 U 2 V y d m V y L k R h d G F i Y X N l X F w v M i 9 T U U w v Z G 9 t a W 5 p Y y 1 w Y 1 x c X F x z c W x l e H B y Z X N z O 1 N H U i 9 k Y m 8 v S n V n Z W 5 k L n s w O S 4 w M y 4 y M D E 4 L D E 0 f S Z x d W 9 0 O y w m c X V v d D t T Z X J 2 Z X I u R G F 0 Y W J h c 2 V c X C 8 y L 1 N R T C 9 k b 2 1 p b m l j L X B j X F x c X H N x b G V 4 c H J l c 3 M 7 U 0 d S L 2 R i b y 9 K d W d l b m Q u e z E 2 L j A z L j I w M T g s M T V 9 J n F 1 b 3 Q 7 L C Z x d W 9 0 O 1 N l c n Z l c i 5 E Y X R h Y m F z Z V x c L z I v U 1 F M L 2 R v b W l u a W M t c G N c X F x c c 3 F s Z X h w c m V z c z t T R 1 I v Z G J v L 0 p 1 Z 2 V u Z C 5 7 M j M u M D M u M j A x O C w x N n 0 m c X V v d D t d L C Z x d W 9 0 O 0 N v b H V t b k N v d W 5 0 J n F 1 b 3 Q 7 O j E 3 L C Z x d W 9 0 O 0 t l e U N v b H V t b k 5 h b W V z J n F 1 b 3 Q 7 O l s m c X V v d D t T Y 2 h 1 Z X R 6 Z W 5 O c i Z x d W 9 0 O 1 0 s J n F 1 b 3 Q 7 Q 2 9 s d W 1 u S W R l b n R p d G l l c y Z x d W 9 0 O z p b J n F 1 b 3 Q 7 U 2 V y d m V y L k R h d G F i Y X N l X F w v M i 9 T U U w v Z G 9 t a W 5 p Y y 1 w Y 1 x c X F x z c W x l e H B y Z X N z O 1 N H U i 9 k Y m 8 v S n V n Z W 5 k L n t T Y 2 h 1 Z X R 6 Z W 5 O c i w w f S Z x d W 9 0 O y w m c X V v d D t T Z X J 2 Z X I u R G F 0 Y W J h c 2 V c X C 8 y L 1 N R T C 9 k b 2 1 p b m l j L X B j X F x c X H N x b G V 4 c H J l c 3 M 7 U 0 d S L 2 R i b y 9 K d W d l b m Q u e 1 N j a H V l d H p l b k 5 h b W U s M X 0 m c X V v d D s s J n F 1 b 3 Q 7 U 2 V y d m V y L k R h d G F i Y X N l X F w v M i 9 T U U w v Z G 9 t a W 5 p Y y 1 w Y 1 x c X F x z c W x l e H B y Z X N z O 1 N H U i 9 k Y m 8 v S n V n Z W 5 k L n s x M y 4 x M C 4 y M D E 3 L D J 9 J n F 1 b 3 Q 7 L C Z x d W 9 0 O 1 N l c n Z l c i 5 E Y X R h Y m F z Z V x c L z I v U 1 F M L 2 R v b W l u a W M t c G N c X F x c c 3 F s Z X h w c m V z c z t T R 1 I v Z G J v L 0 p 1 Z 2 V u Z C 5 7 M j A u M T A u M j A x N y w z f S Z x d W 9 0 O y w m c X V v d D t T Z X J 2 Z X I u R G F 0 Y W J h c 2 V c X C 8 y L 1 N R T C 9 k b 2 1 p b m l j L X B j X F x c X H N x b G V 4 c H J l c 3 M 7 U 0 d S L 2 R i b y 9 K d W d l b m Q u e z I 3 L j E w L j I w M T c s N H 0 m c X V v d D s s J n F 1 b 3 Q 7 U 2 V y d m V y L k R h d G F i Y X N l X F w v M i 9 T U U w v Z G 9 t a W 5 p Y y 1 w Y 1 x c X F x z c W x l e H B y Z X N z O 1 N H U i 9 k Y m 8 v S n V n Z W 5 k L n s x M C 4 x M S 4 y M D E 3 L D V 9 J n F 1 b 3 Q 7 L C Z x d W 9 0 O 1 N l c n Z l c i 5 E Y X R h Y m F z Z V x c L z I v U 1 F M L 2 R v b W l u a W M t c G N c X F x c c 3 F s Z X h w c m V z c z t T R 1 I v Z G J v L 0 p 1 Z 2 V u Z C 5 7 M j Q u M T E u M j A x N y w 2 f S Z x d W 9 0 O y w m c X V v d D t T Z X J 2 Z X I u R G F 0 Y W J h c 2 V c X C 8 y L 1 N R T C 9 k b 2 1 p b m l j L X B j X F x c X H N x b G V 4 c H J l c 3 M 7 U 0 d S L 2 R i b y 9 K d W d l b m Q u e z A x L j E y L j I w M T c s N 3 0 m c X V v d D s s J n F 1 b 3 Q 7 U 2 V y d m V y L k R h d G F i Y X N l X F w v M i 9 T U U w v Z G 9 t a W 5 p Y y 1 w Y 1 x c X F x z c W x l e H B y Z X N z O 1 N H U i 9 k Y m 8 v S n V n Z W 5 k L n s y M i 4 x M i 4 y M D E 3 L D h 9 J n F 1 b 3 Q 7 L C Z x d W 9 0 O 1 N l c n Z l c i 5 E Y X R h Y m F z Z V x c L z I v U 1 F M L 2 R v b W l u a W M t c G N c X F x c c 3 F s Z X h w c m V z c z t T R 1 I v Z G J v L 0 p 1 Z 2 V u Z C 5 7 M j k u M T I u M j A x N y w 5 f S Z x d W 9 0 O y w m c X V v d D t T Z X J 2 Z X I u R G F 0 Y W J h c 2 V c X C 8 y L 1 N R T C 9 k b 2 1 p b m l j L X B j X F x c X H N x b G V 4 c H J l c 3 M 7 U 0 d S L 2 R i b y 9 K d W d l b m Q u e z A y L j A y L j I w M T g s M T B 9 J n F 1 b 3 Q 7 L C Z x d W 9 0 O 1 N l c n Z l c i 5 E Y X R h Y m F z Z V x c L z I v U 1 F M L 2 R v b W l u a W M t c G N c X F x c c 3 F s Z X h w c m V z c z t T R 1 I v Z G J v L 0 p 1 Z 2 V u Z C 5 7 M D k u M D I u M j A x O C w x M X 0 m c X V v d D s s J n F 1 b 3 Q 7 U 2 V y d m V y L k R h d G F i Y X N l X F w v M i 9 T U U w v Z G 9 t a W 5 p Y y 1 w Y 1 x c X F x z c W x l e H B y Z X N z O 1 N H U i 9 k Y m 8 v S n V n Z W 5 k L n s y M y 4 w M i 4 y M D E 4 L D E y f S Z x d W 9 0 O y w m c X V v d D t T Z X J 2 Z X I u R G F 0 Y W J h c 2 V c X C 8 y L 1 N R T C 9 k b 2 1 p b m l j L X B j X F x c X H N x b G V 4 c H J l c 3 M 7 U 0 d S L 2 R i b y 9 K d W d l b m Q u e z A y L j A z L j I w M T g s M T N 9 J n F 1 b 3 Q 7 L C Z x d W 9 0 O 1 N l c n Z l c i 5 E Y X R h Y m F z Z V x c L z I v U 1 F M L 2 R v b W l u a W M t c G N c X F x c c 3 F s Z X h w c m V z c z t T R 1 I v Z G J v L 0 p 1 Z 2 V u Z C 5 7 M D k u M D M u M j A x O C w x N H 0 m c X V v d D s s J n F 1 b 3 Q 7 U 2 V y d m V y L k R h d G F i Y X N l X F w v M i 9 T U U w v Z G 9 t a W 5 p Y y 1 w Y 1 x c X F x z c W x l e H B y Z X N z O 1 N H U i 9 k Y m 8 v S n V n Z W 5 k L n s x N i 4 w M y 4 y M D E 4 L D E 1 f S Z x d W 9 0 O y w m c X V v d D t T Z X J 2 Z X I u R G F 0 Y W J h c 2 V c X C 8 y L 1 N R T C 9 k b 2 1 p b m l j L X B j X F x c X H N x b G V 4 c H J l c 3 M 7 U 0 d S L 2 R i b y 9 K d W d l b m Q u e z I z L j A z L j I w M T g s M T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d W d l b m Q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n V n Z W 5 k L 1 N H U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p 1 Z 2 V u Z C 9 k Y m 9 f S n V n Z W 5 k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K f z 2 r f R 2 x 9 K v f 1 B e + Z d B B k A A A A A A g A A A A A A E G Y A A A A B A A A g A A A A t m p W P + 5 + U b U j h X I d W E 9 d M H h 5 q U E j M a P C 5 k U 0 D f 2 E a 3 Y A A A A A D o A A A A A C A A A g A A A A F O z W 0 N L H h 5 d C P 3 y n Y s + J 3 2 Y D g j X g A r U T V n P t 1 z T l 9 h F Q A A A A W q T C m E O m J o o L 0 c 6 X j 3 I i A H j R 7 x 7 x y u r T N h L S f c R G o / u K m p D 9 l H f J A c L I v 4 5 c 0 F t 9 3 G r h a 1 Y s z i + + g D K 7 x K 1 b 7 v B J e O b e n I i Z f a 3 r L x V T T 8 l A A A A A W S e o n i n Z F l h m 5 P X k Q u G d k w M y j b w w N X L n D w + l s q P e 2 n t c z g l e B 8 k t 0 C Y X U Y y x N 9 6 o J E 8 a k x 9 a s k h i J D P A Z l 6 c d w = = < / D a t a M a s h u p > 
</file>

<file path=customXml/itemProps1.xml><?xml version="1.0" encoding="utf-8"?>
<ds:datastoreItem xmlns:ds="http://schemas.openxmlformats.org/officeDocument/2006/customXml" ds:itemID="{05561A93-1A31-4F4E-A060-82AA86715E0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Tabelle2</vt:lpstr>
      <vt:lpstr>Berechnungen</vt:lpstr>
      <vt:lpstr>Zusammenfassung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Schneider</dc:creator>
  <cp:lastModifiedBy>Dominic Schneider</cp:lastModifiedBy>
  <dcterms:created xsi:type="dcterms:W3CDTF">2017-10-22T11:33:27Z</dcterms:created>
  <dcterms:modified xsi:type="dcterms:W3CDTF">2018-02-11T13:00:18Z</dcterms:modified>
</cp:coreProperties>
</file>